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tegoria A" sheetId="1" r:id="rId1"/>
    <sheet name="Categoria B" sheetId="2" r:id="rId2"/>
    <sheet name="Categoria N" sheetId="3" r:id="rId3"/>
  </sheets>
  <definedNames/>
  <calcPr fullCalcOnLoad="1"/>
</workbook>
</file>

<file path=xl/sharedStrings.xml><?xml version="1.0" encoding="utf-8"?>
<sst xmlns="http://schemas.openxmlformats.org/spreadsheetml/2006/main" count="995" uniqueCount="105">
  <si>
    <t>Piloto</t>
  </si>
  <si>
    <t>Nº</t>
  </si>
  <si>
    <t>1ª Bat</t>
  </si>
  <si>
    <t>2ª Bat</t>
  </si>
  <si>
    <t>Total</t>
  </si>
  <si>
    <t>Categoria "N"</t>
  </si>
  <si>
    <t>Categoria "A"</t>
  </si>
  <si>
    <t>Junior Caus</t>
  </si>
  <si>
    <t>1º 20 Pontos</t>
  </si>
  <si>
    <t>2º 15 Pontos</t>
  </si>
  <si>
    <t>3º 12 Pontos</t>
  </si>
  <si>
    <t>4º 10 Pontos</t>
  </si>
  <si>
    <t>5º 08 Pontos</t>
  </si>
  <si>
    <t>6º 06 Pontos</t>
  </si>
  <si>
    <t>7º 04 Pontos</t>
  </si>
  <si>
    <t>8º 03 Pontos</t>
  </si>
  <si>
    <t>9º 02 Pontos</t>
  </si>
  <si>
    <t>10º 01 Ponto</t>
  </si>
  <si>
    <t>1º 01 Ponto</t>
  </si>
  <si>
    <t>-</t>
  </si>
  <si>
    <t>Leonidas Fagundes</t>
  </si>
  <si>
    <t>DESC</t>
  </si>
  <si>
    <t>Luiz F. Pielak</t>
  </si>
  <si>
    <t>1º 03 Pontos</t>
  </si>
  <si>
    <t>2º 02 Pontos</t>
  </si>
  <si>
    <t>3º 01 Pontos</t>
  </si>
  <si>
    <t>Jair Peasson</t>
  </si>
  <si>
    <t>pole</t>
  </si>
  <si>
    <t>etapa</t>
  </si>
  <si>
    <t>sc</t>
  </si>
  <si>
    <t>boni</t>
  </si>
  <si>
    <t xml:space="preserve">** Pole-Position (Por Categoria)  </t>
  </si>
  <si>
    <t>1ª etapa</t>
  </si>
  <si>
    <t>2ª etapa</t>
  </si>
  <si>
    <t>3ª etapa</t>
  </si>
  <si>
    <t>4ª etapa</t>
  </si>
  <si>
    <t>5ª etapa</t>
  </si>
  <si>
    <t>03 pontos</t>
  </si>
  <si>
    <t>** boni - Bonificação por participação na etapa</t>
  </si>
  <si>
    <t>William Cezarotto</t>
  </si>
  <si>
    <t>Carlos Eduardo Biberg</t>
  </si>
  <si>
    <t>Israel Favarin</t>
  </si>
  <si>
    <t>Edgar Favarin</t>
  </si>
  <si>
    <t>Thiago Klein</t>
  </si>
  <si>
    <t>Ailton F. Gonçalves</t>
  </si>
  <si>
    <t>Miguel Angelo Laste</t>
  </si>
  <si>
    <t>Leandro Zandona</t>
  </si>
  <si>
    <t>1ª Etapa     24/03/13</t>
  </si>
  <si>
    <t>Wyllian C. Cezarotto</t>
  </si>
  <si>
    <t>Jeferson Fonseca</t>
  </si>
  <si>
    <t>Robson Marques</t>
  </si>
  <si>
    <t>Jose Newton Ficagna</t>
  </si>
  <si>
    <t>Jose Albino Vessaro</t>
  </si>
  <si>
    <t>Aparecido L. Morais</t>
  </si>
  <si>
    <t>Andre Luis Marafon</t>
  </si>
  <si>
    <t>Marcos Cortina</t>
  </si>
  <si>
    <t>Cleber Fonseca</t>
  </si>
  <si>
    <t>Thiago Marciano</t>
  </si>
  <si>
    <t>Flamarion Zacchi</t>
  </si>
  <si>
    <t>Categoria "B"</t>
  </si>
  <si>
    <t>Carlos Alberto Haus</t>
  </si>
  <si>
    <t>2ª Etapa   30/06/13</t>
  </si>
  <si>
    <t>Vicente O. Silva</t>
  </si>
  <si>
    <t>Paulo Bento</t>
  </si>
  <si>
    <t>Edson Bento</t>
  </si>
  <si>
    <t>Mario Bonilha/Jaidson Zini</t>
  </si>
  <si>
    <t>Carlos E. de Souza</t>
  </si>
  <si>
    <t>Renato Hein de Oliveira</t>
  </si>
  <si>
    <t>Lucio Fischer/D. Kaefer</t>
  </si>
  <si>
    <t>Ailton Fonseca Gonçalves</t>
  </si>
  <si>
    <t>1ª Etapa     30/06/13</t>
  </si>
  <si>
    <t>Natan Sperafico</t>
  </si>
  <si>
    <t>Aparecido Lima Moraes</t>
  </si>
  <si>
    <t>3ª Etapa   18/08/13</t>
  </si>
  <si>
    <t>2ª Etapa   18/08/13</t>
  </si>
  <si>
    <t>** sc - Safety Car (15º minuto de cada bateria)</t>
  </si>
  <si>
    <t>Silvio Filho</t>
  </si>
  <si>
    <t>Vinicius Fagundes</t>
  </si>
  <si>
    <t>Paulo Vessaro</t>
  </si>
  <si>
    <t>Claudio Deitos</t>
  </si>
  <si>
    <t>Phelype Jean da Silva</t>
  </si>
  <si>
    <t>Desc</t>
  </si>
  <si>
    <t>3ª Etapa   22/09/13</t>
  </si>
  <si>
    <t>4ª Etapa   22/09/13</t>
  </si>
  <si>
    <t>Wanderlei Faust</t>
  </si>
  <si>
    <t>Alisson Biscaia</t>
  </si>
  <si>
    <t>Erick Biscaia</t>
  </si>
  <si>
    <t>Ingmar Biberg</t>
  </si>
  <si>
    <t>Antonio M. Filho</t>
  </si>
  <si>
    <t>Estevam Netto</t>
  </si>
  <si>
    <t>** Pontos 1ª - 2ª - 3ª ETAPAS</t>
  </si>
  <si>
    <t>*** Para definicação das posições do Campeonato serão efetuados os descartes dos 2 piores resultados de cada piloto.</t>
  </si>
  <si>
    <t>*** Pontuação da 5ª Etapa eleva a 100%</t>
  </si>
  <si>
    <t>*** Pontuação da 4ª Etapa eleva a 50%</t>
  </si>
  <si>
    <t>** Pontos 1ª - 2ª - 3ª - 4ª ETAPAS</t>
  </si>
  <si>
    <t>*** Para definicação das posições do Campeonato serão efetuados os descartes do pior (1) resultado de cada piloto.</t>
  </si>
  <si>
    <t>Rafael Paiva</t>
  </si>
  <si>
    <t>5ª Etapa   20/10/2013</t>
  </si>
  <si>
    <t>G. Chmiel/Gilliar Chmiel</t>
  </si>
  <si>
    <t>Cleves Formentão</t>
  </si>
  <si>
    <t>5ª Etapa  20/10/2013</t>
  </si>
  <si>
    <t>Cesar Augusto Spada</t>
  </si>
  <si>
    <t>Antonio Cortina</t>
  </si>
  <si>
    <t>4ª Etapa   20/10/2013</t>
  </si>
  <si>
    <t>Planilha de Classifcação Geral - Categoria Marcas &amp; Pilotos de CASCAVEL - Temporada 2013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</si>
</sst>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7.5"/>
      <color indexed="8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5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2" fillId="0" borderId="0" xfId="0" applyFont="1" applyAlignment="1">
      <alignment/>
    </xf>
    <xf numFmtId="0" fontId="8" fillId="0" borderId="5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6" fillId="35" borderId="53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5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2.7109375" style="2" customWidth="1"/>
    <col min="3" max="3" width="4.7109375" style="1" customWidth="1"/>
    <col min="4" max="10" width="4.7109375" style="6" customWidth="1"/>
    <col min="11" max="14" width="4.7109375" style="2" customWidth="1"/>
    <col min="15" max="17" width="4.7109375" style="6" customWidth="1"/>
    <col min="18" max="21" width="4.7109375" style="2" customWidth="1"/>
    <col min="22" max="24" width="4.7109375" style="6" customWidth="1"/>
    <col min="25" max="28" width="4.7109375" style="2" customWidth="1"/>
    <col min="29" max="31" width="4.7109375" style="6" customWidth="1"/>
    <col min="32" max="35" width="4.7109375" style="2" customWidth="1"/>
    <col min="36" max="38" width="4.7109375" style="6" customWidth="1"/>
    <col min="39" max="39" width="7.8515625" style="150" customWidth="1"/>
    <col min="40" max="40" width="6.421875" style="152" customWidth="1"/>
    <col min="41" max="41" width="3.7109375" style="1" customWidth="1"/>
    <col min="42" max="16384" width="9.140625" style="2" customWidth="1"/>
  </cols>
  <sheetData>
    <row r="1" spans="1:41" s="16" customFormat="1" ht="23.25" customHeight="1">
      <c r="A1" s="17"/>
      <c r="C1" s="17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8"/>
      <c r="P1" s="18"/>
      <c r="Q1" s="18"/>
      <c r="R1" s="19"/>
      <c r="S1" s="19" t="s">
        <v>6</v>
      </c>
      <c r="T1" s="19"/>
      <c r="U1" s="19"/>
      <c r="V1" s="18"/>
      <c r="W1" s="18"/>
      <c r="X1" s="18"/>
      <c r="Y1" s="19"/>
      <c r="Z1" s="19"/>
      <c r="AA1" s="19"/>
      <c r="AB1" s="19"/>
      <c r="AC1" s="18"/>
      <c r="AD1" s="18"/>
      <c r="AE1" s="18"/>
      <c r="AF1" s="19"/>
      <c r="AG1" s="19"/>
      <c r="AH1" s="19"/>
      <c r="AI1" s="19"/>
      <c r="AJ1" s="18"/>
      <c r="AK1" s="18"/>
      <c r="AL1" s="18"/>
      <c r="AM1" s="149"/>
      <c r="AN1" s="151"/>
      <c r="AO1" s="17"/>
    </row>
    <row r="2" ht="15" customHeight="1"/>
    <row r="3" spans="4:38" ht="15" customHeight="1">
      <c r="D3" s="9" t="s">
        <v>104</v>
      </c>
      <c r="E3" s="9"/>
      <c r="F3" s="9"/>
      <c r="G3" s="9"/>
      <c r="H3" s="9"/>
      <c r="I3" s="9"/>
      <c r="J3" s="9"/>
      <c r="K3" s="8"/>
      <c r="L3" s="8"/>
      <c r="O3" s="9"/>
      <c r="P3" s="9"/>
      <c r="Q3" s="9"/>
      <c r="V3" s="9"/>
      <c r="W3" s="9"/>
      <c r="X3" s="9"/>
      <c r="AC3" s="9"/>
      <c r="AD3" s="9"/>
      <c r="AE3" s="9"/>
      <c r="AJ3" s="9"/>
      <c r="AK3" s="9"/>
      <c r="AL3" s="9"/>
    </row>
    <row r="4" spans="4:38" ht="15" customHeight="1" thickBot="1">
      <c r="D4" s="9"/>
      <c r="E4" s="9"/>
      <c r="F4" s="9"/>
      <c r="G4" s="9"/>
      <c r="H4" s="9"/>
      <c r="I4" s="9"/>
      <c r="J4" s="9"/>
      <c r="K4" s="8"/>
      <c r="L4" s="8"/>
      <c r="O4" s="9"/>
      <c r="P4" s="9"/>
      <c r="Q4" s="9"/>
      <c r="V4" s="9"/>
      <c r="W4" s="9"/>
      <c r="X4" s="9"/>
      <c r="AC4" s="9"/>
      <c r="AD4" s="9"/>
      <c r="AE4" s="9"/>
      <c r="AJ4" s="9"/>
      <c r="AK4" s="9"/>
      <c r="AL4" s="9"/>
    </row>
    <row r="5" spans="1:41" s="10" customFormat="1" ht="15" customHeight="1" thickBot="1">
      <c r="A5" s="11"/>
      <c r="C5" s="11"/>
      <c r="D5" s="170" t="s">
        <v>47</v>
      </c>
      <c r="E5" s="171"/>
      <c r="F5" s="171"/>
      <c r="G5" s="171"/>
      <c r="H5" s="171"/>
      <c r="I5" s="171"/>
      <c r="J5" s="172"/>
      <c r="K5" s="170" t="s">
        <v>61</v>
      </c>
      <c r="L5" s="171"/>
      <c r="M5" s="171"/>
      <c r="N5" s="171"/>
      <c r="O5" s="171"/>
      <c r="P5" s="171"/>
      <c r="Q5" s="172"/>
      <c r="R5" s="170" t="s">
        <v>73</v>
      </c>
      <c r="S5" s="171"/>
      <c r="T5" s="171"/>
      <c r="U5" s="171"/>
      <c r="V5" s="171"/>
      <c r="W5" s="171"/>
      <c r="X5" s="172"/>
      <c r="Y5" s="170" t="s">
        <v>83</v>
      </c>
      <c r="Z5" s="171"/>
      <c r="AA5" s="171"/>
      <c r="AB5" s="171"/>
      <c r="AC5" s="171"/>
      <c r="AD5" s="171"/>
      <c r="AE5" s="172"/>
      <c r="AF5" s="171" t="s">
        <v>97</v>
      </c>
      <c r="AG5" s="171"/>
      <c r="AH5" s="171"/>
      <c r="AI5" s="171"/>
      <c r="AJ5" s="171"/>
      <c r="AK5" s="171"/>
      <c r="AL5" s="172"/>
      <c r="AM5" s="150"/>
      <c r="AN5" s="152"/>
      <c r="AO5" s="11"/>
    </row>
    <row r="6" spans="1:41" s="10" customFormat="1" ht="15" customHeight="1" thickBot="1">
      <c r="A6" s="11"/>
      <c r="B6" s="12" t="s">
        <v>0</v>
      </c>
      <c r="C6" s="13" t="s">
        <v>1</v>
      </c>
      <c r="D6" s="66" t="s">
        <v>2</v>
      </c>
      <c r="E6" s="116" t="s">
        <v>29</v>
      </c>
      <c r="F6" s="67" t="s">
        <v>3</v>
      </c>
      <c r="G6" s="68" t="s">
        <v>29</v>
      </c>
      <c r="H6" s="79" t="s">
        <v>27</v>
      </c>
      <c r="I6" s="78" t="s">
        <v>30</v>
      </c>
      <c r="J6" s="124" t="s">
        <v>28</v>
      </c>
      <c r="K6" s="57" t="s">
        <v>2</v>
      </c>
      <c r="L6" s="58" t="s">
        <v>29</v>
      </c>
      <c r="M6" s="58" t="s">
        <v>3</v>
      </c>
      <c r="N6" s="118" t="s">
        <v>29</v>
      </c>
      <c r="O6" s="79" t="s">
        <v>27</v>
      </c>
      <c r="P6" s="78" t="s">
        <v>30</v>
      </c>
      <c r="Q6" s="124" t="s">
        <v>28</v>
      </c>
      <c r="R6" s="57" t="s">
        <v>2</v>
      </c>
      <c r="S6" s="58" t="s">
        <v>29</v>
      </c>
      <c r="T6" s="58" t="s">
        <v>3</v>
      </c>
      <c r="U6" s="59" t="s">
        <v>29</v>
      </c>
      <c r="V6" s="79" t="s">
        <v>27</v>
      </c>
      <c r="W6" s="78" t="s">
        <v>30</v>
      </c>
      <c r="X6" s="124" t="s">
        <v>28</v>
      </c>
      <c r="Y6" s="66" t="s">
        <v>2</v>
      </c>
      <c r="Z6" s="67" t="s">
        <v>29</v>
      </c>
      <c r="AA6" s="67" t="s">
        <v>3</v>
      </c>
      <c r="AB6" s="68" t="s">
        <v>29</v>
      </c>
      <c r="AC6" s="79" t="s">
        <v>27</v>
      </c>
      <c r="AD6" s="78" t="s">
        <v>30</v>
      </c>
      <c r="AE6" s="124" t="s">
        <v>28</v>
      </c>
      <c r="AF6" s="66" t="s">
        <v>2</v>
      </c>
      <c r="AG6" s="67" t="s">
        <v>29</v>
      </c>
      <c r="AH6" s="67" t="s">
        <v>3</v>
      </c>
      <c r="AI6" s="68" t="s">
        <v>29</v>
      </c>
      <c r="AJ6" s="79" t="s">
        <v>27</v>
      </c>
      <c r="AK6" s="78" t="s">
        <v>30</v>
      </c>
      <c r="AL6" s="80" t="s">
        <v>28</v>
      </c>
      <c r="AM6" s="173" t="s">
        <v>21</v>
      </c>
      <c r="AN6" s="153" t="s">
        <v>4</v>
      </c>
      <c r="AO6" s="47"/>
    </row>
    <row r="7" spans="1:41" s="22" customFormat="1" ht="15" customHeight="1">
      <c r="A7" s="4">
        <v>1</v>
      </c>
      <c r="B7" s="74" t="s">
        <v>22</v>
      </c>
      <c r="C7" s="120">
        <v>370</v>
      </c>
      <c r="D7" s="130">
        <v>15</v>
      </c>
      <c r="E7" s="131">
        <v>1</v>
      </c>
      <c r="F7" s="132">
        <v>20</v>
      </c>
      <c r="G7" s="133">
        <v>3</v>
      </c>
      <c r="H7" s="86">
        <v>0</v>
      </c>
      <c r="I7" s="87">
        <v>3</v>
      </c>
      <c r="J7" s="125">
        <f aca="true" t="shared" si="0" ref="J7:J14">SUM(D7:I7)</f>
        <v>42</v>
      </c>
      <c r="K7" s="93">
        <v>20</v>
      </c>
      <c r="L7" s="86">
        <v>3</v>
      </c>
      <c r="M7" s="87">
        <v>20</v>
      </c>
      <c r="N7" s="94">
        <v>3</v>
      </c>
      <c r="O7" s="86">
        <v>1</v>
      </c>
      <c r="P7" s="87">
        <v>3</v>
      </c>
      <c r="Q7" s="125">
        <f aca="true" t="shared" si="1" ref="Q7:Q18">SUM(K7:P7)</f>
        <v>50</v>
      </c>
      <c r="R7" s="93" t="s">
        <v>81</v>
      </c>
      <c r="S7" s="86" t="s">
        <v>81</v>
      </c>
      <c r="T7" s="87" t="s">
        <v>81</v>
      </c>
      <c r="U7" s="94" t="s">
        <v>81</v>
      </c>
      <c r="V7" s="86">
        <v>0</v>
      </c>
      <c r="W7" s="87">
        <v>3</v>
      </c>
      <c r="X7" s="125">
        <f aca="true" t="shared" si="2" ref="X7:X23">SUM(R7:W7)</f>
        <v>3</v>
      </c>
      <c r="Y7" s="93">
        <v>30</v>
      </c>
      <c r="Z7" s="86">
        <v>3</v>
      </c>
      <c r="AA7" s="87">
        <v>30</v>
      </c>
      <c r="AB7" s="94">
        <v>3</v>
      </c>
      <c r="AC7" s="86">
        <v>1</v>
      </c>
      <c r="AD7" s="87">
        <v>3</v>
      </c>
      <c r="AE7" s="125">
        <f aca="true" t="shared" si="3" ref="AE7:AE23">SUM(Y7:AD7)</f>
        <v>70</v>
      </c>
      <c r="AF7" s="93">
        <v>30</v>
      </c>
      <c r="AG7" s="86">
        <v>3</v>
      </c>
      <c r="AH7" s="87">
        <v>40</v>
      </c>
      <c r="AI7" s="94">
        <v>1</v>
      </c>
      <c r="AJ7" s="95">
        <v>1</v>
      </c>
      <c r="AK7" s="87">
        <v>3</v>
      </c>
      <c r="AL7" s="90">
        <f aca="true" t="shared" si="4" ref="AL7:AL30">SUM(AF7:AK7)</f>
        <v>78</v>
      </c>
      <c r="AM7" s="174">
        <v>204</v>
      </c>
      <c r="AN7" s="154">
        <f aca="true" t="shared" si="5" ref="AN7:AN14">SUM(D7:AL7)-J7-Q7-X7-AE7-AL7</f>
        <v>243</v>
      </c>
      <c r="AO7" s="4">
        <v>1</v>
      </c>
    </row>
    <row r="8" spans="1:41" s="22" customFormat="1" ht="15" customHeight="1">
      <c r="A8" s="4">
        <v>2</v>
      </c>
      <c r="B8" s="75" t="s">
        <v>71</v>
      </c>
      <c r="C8" s="121">
        <v>27</v>
      </c>
      <c r="D8" s="91">
        <v>12</v>
      </c>
      <c r="E8" s="84">
        <v>0</v>
      </c>
      <c r="F8" s="134">
        <v>10</v>
      </c>
      <c r="G8" s="135">
        <v>0</v>
      </c>
      <c r="H8" s="84">
        <v>0</v>
      </c>
      <c r="I8" s="85">
        <v>3</v>
      </c>
      <c r="J8" s="126">
        <f t="shared" si="0"/>
        <v>25</v>
      </c>
      <c r="K8" s="136">
        <v>10</v>
      </c>
      <c r="L8" s="137">
        <v>1</v>
      </c>
      <c r="M8" s="85">
        <v>15</v>
      </c>
      <c r="N8" s="92">
        <v>1</v>
      </c>
      <c r="O8" s="84">
        <v>0</v>
      </c>
      <c r="P8" s="85">
        <v>3</v>
      </c>
      <c r="Q8" s="126">
        <f t="shared" si="1"/>
        <v>30</v>
      </c>
      <c r="R8" s="91" t="s">
        <v>81</v>
      </c>
      <c r="S8" s="84" t="s">
        <v>81</v>
      </c>
      <c r="T8" s="85" t="s">
        <v>81</v>
      </c>
      <c r="U8" s="92" t="s">
        <v>81</v>
      </c>
      <c r="V8" s="84">
        <v>0</v>
      </c>
      <c r="W8" s="85">
        <v>3</v>
      </c>
      <c r="X8" s="126">
        <f t="shared" si="2"/>
        <v>3</v>
      </c>
      <c r="Y8" s="91">
        <v>22.5</v>
      </c>
      <c r="Z8" s="84">
        <v>2</v>
      </c>
      <c r="AA8" s="85">
        <v>22.5</v>
      </c>
      <c r="AB8" s="92">
        <v>2</v>
      </c>
      <c r="AC8" s="84">
        <v>0</v>
      </c>
      <c r="AD8" s="85">
        <v>3</v>
      </c>
      <c r="AE8" s="126">
        <f t="shared" si="3"/>
        <v>52</v>
      </c>
      <c r="AF8" s="91">
        <v>24</v>
      </c>
      <c r="AG8" s="84">
        <v>1</v>
      </c>
      <c r="AH8" s="85">
        <v>30</v>
      </c>
      <c r="AI8" s="92">
        <v>2</v>
      </c>
      <c r="AJ8" s="89">
        <v>0</v>
      </c>
      <c r="AK8" s="85">
        <v>3</v>
      </c>
      <c r="AL8" s="90">
        <f>SUM(AF8:AK8)</f>
        <v>60</v>
      </c>
      <c r="AM8" s="174">
        <v>149</v>
      </c>
      <c r="AN8" s="155">
        <f t="shared" si="5"/>
        <v>170</v>
      </c>
      <c r="AO8" s="4">
        <v>2</v>
      </c>
    </row>
    <row r="9" spans="1:41" s="22" customFormat="1" ht="15" customHeight="1">
      <c r="A9" s="4">
        <v>3</v>
      </c>
      <c r="B9" s="75" t="s">
        <v>7</v>
      </c>
      <c r="C9" s="121">
        <v>2</v>
      </c>
      <c r="D9" s="136">
        <v>0</v>
      </c>
      <c r="E9" s="137">
        <v>0</v>
      </c>
      <c r="F9" s="85">
        <v>15</v>
      </c>
      <c r="G9" s="92">
        <v>0</v>
      </c>
      <c r="H9" s="86">
        <v>0</v>
      </c>
      <c r="I9" s="87">
        <v>3</v>
      </c>
      <c r="J9" s="125">
        <f t="shared" si="0"/>
        <v>18</v>
      </c>
      <c r="K9" s="91">
        <v>15</v>
      </c>
      <c r="L9" s="84">
        <v>2</v>
      </c>
      <c r="M9" s="134">
        <v>0</v>
      </c>
      <c r="N9" s="135">
        <v>0</v>
      </c>
      <c r="O9" s="86">
        <v>0</v>
      </c>
      <c r="P9" s="87">
        <v>3</v>
      </c>
      <c r="Q9" s="125">
        <f t="shared" si="1"/>
        <v>20</v>
      </c>
      <c r="R9" s="91" t="s">
        <v>81</v>
      </c>
      <c r="S9" s="84" t="s">
        <v>81</v>
      </c>
      <c r="T9" s="85" t="s">
        <v>81</v>
      </c>
      <c r="U9" s="92" t="s">
        <v>81</v>
      </c>
      <c r="V9" s="86">
        <v>0</v>
      </c>
      <c r="W9" s="87">
        <v>3</v>
      </c>
      <c r="X9" s="125">
        <f t="shared" si="2"/>
        <v>3</v>
      </c>
      <c r="Y9" s="91">
        <v>12</v>
      </c>
      <c r="Z9" s="84">
        <v>0</v>
      </c>
      <c r="AA9" s="85">
        <v>12</v>
      </c>
      <c r="AB9" s="92">
        <v>0</v>
      </c>
      <c r="AC9" s="86">
        <v>0</v>
      </c>
      <c r="AD9" s="87">
        <v>3</v>
      </c>
      <c r="AE9" s="125">
        <f t="shared" si="3"/>
        <v>27</v>
      </c>
      <c r="AF9" s="91">
        <v>40</v>
      </c>
      <c r="AG9" s="84">
        <v>2</v>
      </c>
      <c r="AH9" s="85">
        <v>20</v>
      </c>
      <c r="AI9" s="92">
        <v>3</v>
      </c>
      <c r="AJ9" s="95">
        <v>0</v>
      </c>
      <c r="AK9" s="87">
        <v>3</v>
      </c>
      <c r="AL9" s="90">
        <f>SUM(AF9:AK9)</f>
        <v>68</v>
      </c>
      <c r="AM9" s="174">
        <v>136</v>
      </c>
      <c r="AN9" s="154">
        <f t="shared" si="5"/>
        <v>136</v>
      </c>
      <c r="AO9" s="4">
        <v>3</v>
      </c>
    </row>
    <row r="10" spans="1:41" s="22" customFormat="1" ht="15" customHeight="1">
      <c r="A10" s="4">
        <v>4</v>
      </c>
      <c r="B10" s="75" t="s">
        <v>43</v>
      </c>
      <c r="C10" s="121">
        <v>96</v>
      </c>
      <c r="D10" s="136">
        <v>0</v>
      </c>
      <c r="E10" s="137">
        <v>0</v>
      </c>
      <c r="F10" s="85">
        <v>8</v>
      </c>
      <c r="G10" s="94">
        <v>0</v>
      </c>
      <c r="H10" s="86">
        <v>0</v>
      </c>
      <c r="I10" s="87">
        <v>3</v>
      </c>
      <c r="J10" s="125">
        <f t="shared" si="0"/>
        <v>11</v>
      </c>
      <c r="K10" s="93">
        <v>4</v>
      </c>
      <c r="L10" s="86">
        <v>0</v>
      </c>
      <c r="M10" s="87">
        <v>8</v>
      </c>
      <c r="N10" s="94">
        <v>0</v>
      </c>
      <c r="O10" s="86">
        <v>0</v>
      </c>
      <c r="P10" s="87">
        <v>3</v>
      </c>
      <c r="Q10" s="125">
        <f t="shared" si="1"/>
        <v>15</v>
      </c>
      <c r="R10" s="138">
        <v>0</v>
      </c>
      <c r="S10" s="139">
        <v>0</v>
      </c>
      <c r="T10" s="87">
        <v>20</v>
      </c>
      <c r="U10" s="94">
        <v>3</v>
      </c>
      <c r="V10" s="86">
        <v>0</v>
      </c>
      <c r="W10" s="87">
        <v>3</v>
      </c>
      <c r="X10" s="125">
        <f t="shared" si="2"/>
        <v>26</v>
      </c>
      <c r="Y10" s="93">
        <v>18</v>
      </c>
      <c r="Z10" s="86">
        <v>1</v>
      </c>
      <c r="AA10" s="87">
        <v>18</v>
      </c>
      <c r="AB10" s="94">
        <v>1</v>
      </c>
      <c r="AC10" s="86">
        <v>0</v>
      </c>
      <c r="AD10" s="87">
        <v>3</v>
      </c>
      <c r="AE10" s="125">
        <f t="shared" si="3"/>
        <v>41</v>
      </c>
      <c r="AF10" s="93">
        <v>0</v>
      </c>
      <c r="AG10" s="86">
        <v>0</v>
      </c>
      <c r="AH10" s="87">
        <v>24</v>
      </c>
      <c r="AI10" s="94">
        <v>0</v>
      </c>
      <c r="AJ10" s="95">
        <v>0</v>
      </c>
      <c r="AK10" s="87">
        <v>3</v>
      </c>
      <c r="AL10" s="90">
        <f>SUM(AF10:AK10)</f>
        <v>27</v>
      </c>
      <c r="AM10" s="174">
        <v>120</v>
      </c>
      <c r="AN10" s="154">
        <f t="shared" si="5"/>
        <v>120</v>
      </c>
      <c r="AO10" s="4">
        <v>4</v>
      </c>
    </row>
    <row r="11" spans="1:41" s="22" customFormat="1" ht="15" customHeight="1">
      <c r="A11" s="4">
        <v>5</v>
      </c>
      <c r="B11" s="74" t="s">
        <v>41</v>
      </c>
      <c r="C11" s="120">
        <v>6</v>
      </c>
      <c r="D11" s="91">
        <v>20</v>
      </c>
      <c r="E11" s="84">
        <v>3</v>
      </c>
      <c r="F11" s="85">
        <v>12</v>
      </c>
      <c r="G11" s="92">
        <v>2</v>
      </c>
      <c r="H11" s="84">
        <v>1</v>
      </c>
      <c r="I11" s="85">
        <v>3</v>
      </c>
      <c r="J11" s="126">
        <f t="shared" si="0"/>
        <v>41</v>
      </c>
      <c r="K11" s="136">
        <v>8</v>
      </c>
      <c r="L11" s="137">
        <v>0</v>
      </c>
      <c r="M11" s="85">
        <v>12</v>
      </c>
      <c r="N11" s="92">
        <v>0</v>
      </c>
      <c r="O11" s="84">
        <v>0</v>
      </c>
      <c r="P11" s="85">
        <v>3</v>
      </c>
      <c r="Q11" s="126">
        <f t="shared" si="1"/>
        <v>23</v>
      </c>
      <c r="R11" s="91">
        <v>20</v>
      </c>
      <c r="S11" s="84">
        <v>3</v>
      </c>
      <c r="T11" s="134">
        <v>0</v>
      </c>
      <c r="U11" s="135">
        <v>0</v>
      </c>
      <c r="V11" s="84">
        <v>0</v>
      </c>
      <c r="W11" s="85">
        <v>3</v>
      </c>
      <c r="X11" s="126">
        <f t="shared" si="2"/>
        <v>26</v>
      </c>
      <c r="Y11" s="91" t="s">
        <v>19</v>
      </c>
      <c r="Z11" s="84" t="s">
        <v>19</v>
      </c>
      <c r="AA11" s="85" t="s">
        <v>19</v>
      </c>
      <c r="AB11" s="92" t="s">
        <v>19</v>
      </c>
      <c r="AC11" s="84" t="s">
        <v>19</v>
      </c>
      <c r="AD11" s="85" t="s">
        <v>19</v>
      </c>
      <c r="AE11" s="126">
        <f t="shared" si="3"/>
        <v>0</v>
      </c>
      <c r="AF11" s="91" t="s">
        <v>19</v>
      </c>
      <c r="AG11" s="84" t="s">
        <v>19</v>
      </c>
      <c r="AH11" s="85" t="s">
        <v>19</v>
      </c>
      <c r="AI11" s="92" t="s">
        <v>19</v>
      </c>
      <c r="AJ11" s="89" t="s">
        <v>19</v>
      </c>
      <c r="AK11" s="85" t="s">
        <v>19</v>
      </c>
      <c r="AL11" s="90">
        <f t="shared" si="4"/>
        <v>0</v>
      </c>
      <c r="AM11" s="174">
        <v>82</v>
      </c>
      <c r="AN11" s="154">
        <f t="shared" si="5"/>
        <v>90</v>
      </c>
      <c r="AO11" s="4">
        <v>5</v>
      </c>
    </row>
    <row r="12" spans="1:41" s="22" customFormat="1" ht="15" customHeight="1">
      <c r="A12" s="4">
        <v>6</v>
      </c>
      <c r="B12" s="74" t="s">
        <v>40</v>
      </c>
      <c r="C12" s="120">
        <v>80</v>
      </c>
      <c r="D12" s="93">
        <v>10</v>
      </c>
      <c r="E12" s="86">
        <v>0</v>
      </c>
      <c r="F12" s="87">
        <v>6</v>
      </c>
      <c r="G12" s="94">
        <v>1</v>
      </c>
      <c r="H12" s="86">
        <v>0</v>
      </c>
      <c r="I12" s="87">
        <v>3</v>
      </c>
      <c r="J12" s="125">
        <f t="shared" si="0"/>
        <v>20</v>
      </c>
      <c r="K12" s="93">
        <v>6</v>
      </c>
      <c r="L12" s="86">
        <v>0</v>
      </c>
      <c r="M12" s="87">
        <v>10</v>
      </c>
      <c r="N12" s="94">
        <v>0</v>
      </c>
      <c r="O12" s="86">
        <v>0</v>
      </c>
      <c r="P12" s="87">
        <v>3</v>
      </c>
      <c r="Q12" s="125">
        <f t="shared" si="1"/>
        <v>19</v>
      </c>
      <c r="R12" s="138">
        <v>0</v>
      </c>
      <c r="S12" s="139">
        <v>0</v>
      </c>
      <c r="T12" s="140">
        <v>0</v>
      </c>
      <c r="U12" s="141">
        <v>0</v>
      </c>
      <c r="V12" s="86">
        <v>0</v>
      </c>
      <c r="W12" s="87">
        <v>3</v>
      </c>
      <c r="X12" s="125">
        <f t="shared" si="2"/>
        <v>3</v>
      </c>
      <c r="Y12" s="93">
        <v>15</v>
      </c>
      <c r="Z12" s="86">
        <v>0</v>
      </c>
      <c r="AA12" s="87">
        <v>0</v>
      </c>
      <c r="AB12" s="94">
        <v>0</v>
      </c>
      <c r="AC12" s="86">
        <v>0</v>
      </c>
      <c r="AD12" s="87">
        <v>3</v>
      </c>
      <c r="AE12" s="125">
        <f t="shared" si="3"/>
        <v>18</v>
      </c>
      <c r="AF12" s="93" t="s">
        <v>19</v>
      </c>
      <c r="AG12" s="86" t="s">
        <v>19</v>
      </c>
      <c r="AH12" s="87" t="s">
        <v>19</v>
      </c>
      <c r="AI12" s="94" t="s">
        <v>19</v>
      </c>
      <c r="AJ12" s="95" t="s">
        <v>19</v>
      </c>
      <c r="AK12" s="87" t="s">
        <v>19</v>
      </c>
      <c r="AL12" s="90">
        <f>SUM(AF12:AK12)</f>
        <v>0</v>
      </c>
      <c r="AM12" s="174">
        <v>60</v>
      </c>
      <c r="AN12" s="154">
        <f t="shared" si="5"/>
        <v>60</v>
      </c>
      <c r="AO12" s="4">
        <v>6</v>
      </c>
    </row>
    <row r="13" spans="1:41" ht="15" customHeight="1">
      <c r="A13" s="4">
        <v>7</v>
      </c>
      <c r="B13" s="76" t="s">
        <v>20</v>
      </c>
      <c r="C13" s="122">
        <v>19</v>
      </c>
      <c r="D13" s="93">
        <v>4</v>
      </c>
      <c r="E13" s="86">
        <v>0</v>
      </c>
      <c r="F13" s="140">
        <v>0</v>
      </c>
      <c r="G13" s="141">
        <v>0</v>
      </c>
      <c r="H13" s="86">
        <v>0</v>
      </c>
      <c r="I13" s="87">
        <v>3</v>
      </c>
      <c r="J13" s="125">
        <f t="shared" si="0"/>
        <v>7</v>
      </c>
      <c r="K13" s="93" t="s">
        <v>19</v>
      </c>
      <c r="L13" s="86" t="s">
        <v>19</v>
      </c>
      <c r="M13" s="87" t="s">
        <v>19</v>
      </c>
      <c r="N13" s="94" t="s">
        <v>19</v>
      </c>
      <c r="O13" s="86" t="s">
        <v>19</v>
      </c>
      <c r="P13" s="87" t="s">
        <v>19</v>
      </c>
      <c r="Q13" s="125">
        <f t="shared" si="1"/>
        <v>0</v>
      </c>
      <c r="R13" s="93">
        <v>15</v>
      </c>
      <c r="S13" s="86">
        <v>2</v>
      </c>
      <c r="T13" s="87">
        <v>15</v>
      </c>
      <c r="U13" s="94">
        <v>2</v>
      </c>
      <c r="V13" s="86">
        <v>0</v>
      </c>
      <c r="W13" s="87">
        <v>3</v>
      </c>
      <c r="X13" s="125">
        <f t="shared" si="2"/>
        <v>37</v>
      </c>
      <c r="Y13" s="93" t="s">
        <v>19</v>
      </c>
      <c r="Z13" s="86" t="s">
        <v>19</v>
      </c>
      <c r="AA13" s="87" t="s">
        <v>19</v>
      </c>
      <c r="AB13" s="94" t="s">
        <v>19</v>
      </c>
      <c r="AC13" s="86" t="s">
        <v>19</v>
      </c>
      <c r="AD13" s="87" t="s">
        <v>19</v>
      </c>
      <c r="AE13" s="125">
        <f t="shared" si="3"/>
        <v>0</v>
      </c>
      <c r="AF13" s="138">
        <v>0</v>
      </c>
      <c r="AG13" s="139">
        <v>0</v>
      </c>
      <c r="AH13" s="87">
        <v>0</v>
      </c>
      <c r="AI13" s="94">
        <v>0</v>
      </c>
      <c r="AJ13" s="95">
        <v>0</v>
      </c>
      <c r="AK13" s="87">
        <v>3</v>
      </c>
      <c r="AL13" s="90">
        <f t="shared" si="4"/>
        <v>3</v>
      </c>
      <c r="AM13" s="174">
        <v>47</v>
      </c>
      <c r="AN13" s="154">
        <f t="shared" si="5"/>
        <v>47</v>
      </c>
      <c r="AO13" s="4">
        <v>7</v>
      </c>
    </row>
    <row r="14" spans="1:41" s="22" customFormat="1" ht="15" customHeight="1">
      <c r="A14" s="4">
        <v>8</v>
      </c>
      <c r="B14" s="74" t="s">
        <v>45</v>
      </c>
      <c r="C14" s="120">
        <v>9</v>
      </c>
      <c r="D14" s="93">
        <v>6</v>
      </c>
      <c r="E14" s="86">
        <v>0</v>
      </c>
      <c r="F14" s="140">
        <v>0</v>
      </c>
      <c r="G14" s="141">
        <v>0</v>
      </c>
      <c r="H14" s="86">
        <v>0</v>
      </c>
      <c r="I14" s="87">
        <v>3</v>
      </c>
      <c r="J14" s="125">
        <f t="shared" si="0"/>
        <v>9</v>
      </c>
      <c r="K14" s="93">
        <v>2</v>
      </c>
      <c r="L14" s="86">
        <v>0</v>
      </c>
      <c r="M14" s="87">
        <v>3</v>
      </c>
      <c r="N14" s="94">
        <v>0</v>
      </c>
      <c r="O14" s="86">
        <v>0</v>
      </c>
      <c r="P14" s="87">
        <v>3</v>
      </c>
      <c r="Q14" s="125">
        <f t="shared" si="1"/>
        <v>8</v>
      </c>
      <c r="R14" s="93" t="s">
        <v>19</v>
      </c>
      <c r="S14" s="86" t="s">
        <v>19</v>
      </c>
      <c r="T14" s="87" t="s">
        <v>19</v>
      </c>
      <c r="U14" s="94" t="s">
        <v>19</v>
      </c>
      <c r="V14" s="86" t="s">
        <v>19</v>
      </c>
      <c r="W14" s="87" t="s">
        <v>19</v>
      </c>
      <c r="X14" s="125">
        <f t="shared" si="2"/>
        <v>0</v>
      </c>
      <c r="Y14" s="93" t="s">
        <v>19</v>
      </c>
      <c r="Z14" s="86" t="s">
        <v>19</v>
      </c>
      <c r="AA14" s="87" t="s">
        <v>19</v>
      </c>
      <c r="AB14" s="94" t="s">
        <v>19</v>
      </c>
      <c r="AC14" s="86" t="s">
        <v>19</v>
      </c>
      <c r="AD14" s="87" t="s">
        <v>19</v>
      </c>
      <c r="AE14" s="125">
        <f t="shared" si="3"/>
        <v>0</v>
      </c>
      <c r="AF14" s="138">
        <v>0</v>
      </c>
      <c r="AG14" s="139">
        <v>0</v>
      </c>
      <c r="AH14" s="87">
        <v>16</v>
      </c>
      <c r="AI14" s="94">
        <v>0</v>
      </c>
      <c r="AJ14" s="95">
        <v>0</v>
      </c>
      <c r="AK14" s="87">
        <v>3</v>
      </c>
      <c r="AL14" s="90">
        <f>SUM(AF14:AK14)</f>
        <v>19</v>
      </c>
      <c r="AM14" s="174">
        <v>36</v>
      </c>
      <c r="AN14" s="154">
        <f t="shared" si="5"/>
        <v>36</v>
      </c>
      <c r="AO14" s="4">
        <v>8</v>
      </c>
    </row>
    <row r="15" spans="1:41" s="22" customFormat="1" ht="15" customHeight="1">
      <c r="A15" s="4">
        <v>9</v>
      </c>
      <c r="B15" s="82" t="s">
        <v>63</v>
      </c>
      <c r="C15" s="119">
        <v>99</v>
      </c>
      <c r="D15" s="96" t="s">
        <v>19</v>
      </c>
      <c r="E15" s="97" t="s">
        <v>19</v>
      </c>
      <c r="F15" s="97" t="s">
        <v>19</v>
      </c>
      <c r="G15" s="98" t="s">
        <v>19</v>
      </c>
      <c r="H15" s="99" t="s">
        <v>19</v>
      </c>
      <c r="I15" s="97" t="s">
        <v>19</v>
      </c>
      <c r="J15" s="127">
        <v>0</v>
      </c>
      <c r="K15" s="144">
        <v>3</v>
      </c>
      <c r="L15" s="145">
        <v>0</v>
      </c>
      <c r="M15" s="99">
        <v>6</v>
      </c>
      <c r="N15" s="98">
        <v>0</v>
      </c>
      <c r="O15" s="99">
        <v>0</v>
      </c>
      <c r="P15" s="97">
        <v>3</v>
      </c>
      <c r="Q15" s="127">
        <f t="shared" si="1"/>
        <v>12</v>
      </c>
      <c r="R15" s="96">
        <v>20</v>
      </c>
      <c r="S15" s="99">
        <v>3</v>
      </c>
      <c r="T15" s="142">
        <v>0</v>
      </c>
      <c r="U15" s="143">
        <v>0</v>
      </c>
      <c r="V15" s="99">
        <v>0</v>
      </c>
      <c r="W15" s="97">
        <v>3</v>
      </c>
      <c r="X15" s="127">
        <f t="shared" si="2"/>
        <v>26</v>
      </c>
      <c r="Y15" s="96" t="s">
        <v>19</v>
      </c>
      <c r="Z15" s="99" t="s">
        <v>19</v>
      </c>
      <c r="AA15" s="97" t="s">
        <v>19</v>
      </c>
      <c r="AB15" s="98" t="s">
        <v>19</v>
      </c>
      <c r="AC15" s="99" t="s">
        <v>19</v>
      </c>
      <c r="AD15" s="97" t="s">
        <v>19</v>
      </c>
      <c r="AE15" s="127">
        <f t="shared" si="3"/>
        <v>0</v>
      </c>
      <c r="AF15" s="96" t="s">
        <v>19</v>
      </c>
      <c r="AG15" s="99" t="s">
        <v>19</v>
      </c>
      <c r="AH15" s="97" t="s">
        <v>19</v>
      </c>
      <c r="AI15" s="98" t="s">
        <v>19</v>
      </c>
      <c r="AJ15" s="95" t="s">
        <v>19</v>
      </c>
      <c r="AK15" s="87" t="s">
        <v>19</v>
      </c>
      <c r="AL15" s="100">
        <f>SUM(AF15:AK15)</f>
        <v>0</v>
      </c>
      <c r="AM15" s="175">
        <v>35</v>
      </c>
      <c r="AN15" s="154">
        <f>SUM(AL15,AE15,X15,Q15,J15)</f>
        <v>38</v>
      </c>
      <c r="AO15" s="4">
        <v>9</v>
      </c>
    </row>
    <row r="16" spans="1:41" s="22" customFormat="1" ht="15" customHeight="1">
      <c r="A16" s="4">
        <v>10</v>
      </c>
      <c r="B16" s="82" t="s">
        <v>46</v>
      </c>
      <c r="C16" s="119">
        <v>0</v>
      </c>
      <c r="D16" s="93">
        <v>3</v>
      </c>
      <c r="E16" s="87">
        <v>2</v>
      </c>
      <c r="F16" s="140">
        <v>0</v>
      </c>
      <c r="G16" s="141">
        <v>0</v>
      </c>
      <c r="H16" s="86">
        <v>0</v>
      </c>
      <c r="I16" s="87">
        <v>3</v>
      </c>
      <c r="J16" s="125">
        <f aca="true" t="shared" si="6" ref="J16:J22">SUM(D16:I16)</f>
        <v>8</v>
      </c>
      <c r="K16" s="93">
        <v>12</v>
      </c>
      <c r="L16" s="87">
        <v>0</v>
      </c>
      <c r="M16" s="140">
        <v>2</v>
      </c>
      <c r="N16" s="141">
        <v>2</v>
      </c>
      <c r="O16" s="86">
        <v>0</v>
      </c>
      <c r="P16" s="87">
        <v>3</v>
      </c>
      <c r="Q16" s="125">
        <f t="shared" si="1"/>
        <v>19</v>
      </c>
      <c r="R16" s="93" t="s">
        <v>81</v>
      </c>
      <c r="S16" s="87" t="s">
        <v>81</v>
      </c>
      <c r="T16" s="87" t="s">
        <v>81</v>
      </c>
      <c r="U16" s="94" t="s">
        <v>81</v>
      </c>
      <c r="V16" s="86">
        <v>1</v>
      </c>
      <c r="W16" s="87">
        <v>3</v>
      </c>
      <c r="X16" s="125">
        <f t="shared" si="2"/>
        <v>4</v>
      </c>
      <c r="Y16" s="93" t="s">
        <v>81</v>
      </c>
      <c r="Z16" s="87" t="s">
        <v>81</v>
      </c>
      <c r="AA16" s="87" t="s">
        <v>81</v>
      </c>
      <c r="AB16" s="94" t="s">
        <v>81</v>
      </c>
      <c r="AC16" s="86">
        <v>0</v>
      </c>
      <c r="AD16" s="87">
        <v>3</v>
      </c>
      <c r="AE16" s="125">
        <f t="shared" si="3"/>
        <v>3</v>
      </c>
      <c r="AF16" s="93" t="s">
        <v>19</v>
      </c>
      <c r="AG16" s="87" t="s">
        <v>19</v>
      </c>
      <c r="AH16" s="87" t="s">
        <v>19</v>
      </c>
      <c r="AI16" s="94" t="s">
        <v>19</v>
      </c>
      <c r="AJ16" s="95" t="s">
        <v>19</v>
      </c>
      <c r="AK16" s="87" t="s">
        <v>19</v>
      </c>
      <c r="AL16" s="88">
        <f>SUM(AF16:AK16)</f>
        <v>0</v>
      </c>
      <c r="AM16" s="175">
        <v>30</v>
      </c>
      <c r="AN16" s="154">
        <f>SUM(D16:AL16)-J16-Q16-X16-AE16-AL16</f>
        <v>34</v>
      </c>
      <c r="AO16" s="4">
        <v>10</v>
      </c>
    </row>
    <row r="17" spans="1:41" s="22" customFormat="1" ht="15" customHeight="1">
      <c r="A17" s="4">
        <v>11</v>
      </c>
      <c r="B17" s="82" t="s">
        <v>86</v>
      </c>
      <c r="C17" s="119">
        <v>145</v>
      </c>
      <c r="D17" s="96" t="s">
        <v>19</v>
      </c>
      <c r="E17" s="97" t="s">
        <v>19</v>
      </c>
      <c r="F17" s="97" t="s">
        <v>19</v>
      </c>
      <c r="G17" s="98" t="s">
        <v>19</v>
      </c>
      <c r="H17" s="99" t="s">
        <v>19</v>
      </c>
      <c r="I17" s="97" t="s">
        <v>19</v>
      </c>
      <c r="J17" s="127">
        <f t="shared" si="6"/>
        <v>0</v>
      </c>
      <c r="K17" s="144">
        <v>1</v>
      </c>
      <c r="L17" s="145">
        <v>0</v>
      </c>
      <c r="M17" s="145">
        <v>0</v>
      </c>
      <c r="N17" s="143">
        <v>0</v>
      </c>
      <c r="O17" s="99">
        <v>0</v>
      </c>
      <c r="P17" s="97">
        <v>3</v>
      </c>
      <c r="Q17" s="127">
        <f t="shared" si="1"/>
        <v>4</v>
      </c>
      <c r="R17" s="96" t="s">
        <v>19</v>
      </c>
      <c r="S17" s="99" t="s">
        <v>19</v>
      </c>
      <c r="T17" s="97" t="s">
        <v>19</v>
      </c>
      <c r="U17" s="98" t="s">
        <v>19</v>
      </c>
      <c r="V17" s="99" t="s">
        <v>19</v>
      </c>
      <c r="W17" s="97" t="s">
        <v>19</v>
      </c>
      <c r="X17" s="127">
        <f t="shared" si="2"/>
        <v>0</v>
      </c>
      <c r="Y17" s="96">
        <v>6</v>
      </c>
      <c r="Z17" s="99">
        <v>0</v>
      </c>
      <c r="AA17" s="97">
        <v>15</v>
      </c>
      <c r="AB17" s="98">
        <v>0</v>
      </c>
      <c r="AC17" s="99">
        <v>0</v>
      </c>
      <c r="AD17" s="97">
        <v>3</v>
      </c>
      <c r="AE17" s="127">
        <f t="shared" si="3"/>
        <v>24</v>
      </c>
      <c r="AF17" s="96" t="s">
        <v>19</v>
      </c>
      <c r="AG17" s="99" t="s">
        <v>19</v>
      </c>
      <c r="AH17" s="97" t="s">
        <v>19</v>
      </c>
      <c r="AI17" s="98" t="s">
        <v>19</v>
      </c>
      <c r="AJ17" s="129" t="s">
        <v>19</v>
      </c>
      <c r="AK17" s="87" t="s">
        <v>19</v>
      </c>
      <c r="AL17" s="90">
        <f>SUM(AF17:AK17)</f>
        <v>0</v>
      </c>
      <c r="AM17" s="174">
        <v>27</v>
      </c>
      <c r="AN17" s="156">
        <f>SUM(AL17,AE17,X17,Q17,J17)</f>
        <v>28</v>
      </c>
      <c r="AO17" s="4">
        <v>11</v>
      </c>
    </row>
    <row r="18" spans="1:41" s="22" customFormat="1" ht="15" customHeight="1">
      <c r="A18" s="4">
        <v>12</v>
      </c>
      <c r="B18" s="74" t="s">
        <v>42</v>
      </c>
      <c r="C18" s="120">
        <v>6</v>
      </c>
      <c r="D18" s="138">
        <v>20</v>
      </c>
      <c r="E18" s="140">
        <v>3</v>
      </c>
      <c r="F18" s="140">
        <v>12</v>
      </c>
      <c r="G18" s="141">
        <v>2</v>
      </c>
      <c r="H18" s="86">
        <v>1</v>
      </c>
      <c r="I18" s="87">
        <v>3</v>
      </c>
      <c r="J18" s="125">
        <f t="shared" si="6"/>
        <v>41</v>
      </c>
      <c r="K18" s="93" t="s">
        <v>19</v>
      </c>
      <c r="L18" s="87" t="s">
        <v>19</v>
      </c>
      <c r="M18" s="87" t="s">
        <v>19</v>
      </c>
      <c r="N18" s="94" t="s">
        <v>19</v>
      </c>
      <c r="O18" s="86" t="s">
        <v>19</v>
      </c>
      <c r="P18" s="87" t="s">
        <v>19</v>
      </c>
      <c r="Q18" s="125">
        <f t="shared" si="1"/>
        <v>0</v>
      </c>
      <c r="R18" s="93" t="s">
        <v>19</v>
      </c>
      <c r="S18" s="87" t="s">
        <v>19</v>
      </c>
      <c r="T18" s="87" t="s">
        <v>19</v>
      </c>
      <c r="U18" s="94" t="s">
        <v>19</v>
      </c>
      <c r="V18" s="86" t="s">
        <v>19</v>
      </c>
      <c r="W18" s="87" t="s">
        <v>19</v>
      </c>
      <c r="X18" s="125">
        <f t="shared" si="2"/>
        <v>0</v>
      </c>
      <c r="Y18" s="93" t="s">
        <v>19</v>
      </c>
      <c r="Z18" s="87" t="s">
        <v>19</v>
      </c>
      <c r="AA18" s="87" t="s">
        <v>19</v>
      </c>
      <c r="AB18" s="94" t="s">
        <v>19</v>
      </c>
      <c r="AC18" s="86" t="s">
        <v>19</v>
      </c>
      <c r="AD18" s="87" t="s">
        <v>19</v>
      </c>
      <c r="AE18" s="125">
        <f t="shared" si="3"/>
        <v>0</v>
      </c>
      <c r="AF18" s="93" t="s">
        <v>19</v>
      </c>
      <c r="AG18" s="87" t="s">
        <v>19</v>
      </c>
      <c r="AH18" s="87" t="s">
        <v>19</v>
      </c>
      <c r="AI18" s="94" t="s">
        <v>19</v>
      </c>
      <c r="AJ18" s="89" t="s">
        <v>19</v>
      </c>
      <c r="AK18" s="85" t="s">
        <v>19</v>
      </c>
      <c r="AL18" s="90">
        <f t="shared" si="4"/>
        <v>0</v>
      </c>
      <c r="AM18" s="174">
        <v>4</v>
      </c>
      <c r="AN18" s="154">
        <f>SUM(D18:AL18)-J18-Q18-X18-AE18-AL18</f>
        <v>41</v>
      </c>
      <c r="AO18" s="4">
        <v>12</v>
      </c>
    </row>
    <row r="19" spans="1:41" s="22" customFormat="1" ht="15" customHeight="1">
      <c r="A19" s="4">
        <v>13</v>
      </c>
      <c r="B19" s="74" t="s">
        <v>77</v>
      </c>
      <c r="C19" s="120">
        <v>19</v>
      </c>
      <c r="D19" s="93" t="s">
        <v>19</v>
      </c>
      <c r="E19" s="87" t="s">
        <v>19</v>
      </c>
      <c r="F19" s="87" t="s">
        <v>19</v>
      </c>
      <c r="G19" s="94" t="s">
        <v>19</v>
      </c>
      <c r="H19" s="86" t="s">
        <v>19</v>
      </c>
      <c r="I19" s="87" t="s">
        <v>19</v>
      </c>
      <c r="J19" s="125">
        <f t="shared" si="6"/>
        <v>0</v>
      </c>
      <c r="K19" s="93" t="s">
        <v>19</v>
      </c>
      <c r="L19" s="87" t="s">
        <v>19</v>
      </c>
      <c r="M19" s="86" t="s">
        <v>19</v>
      </c>
      <c r="N19" s="94" t="s">
        <v>19</v>
      </c>
      <c r="O19" s="86" t="s">
        <v>19</v>
      </c>
      <c r="P19" s="87" t="s">
        <v>19</v>
      </c>
      <c r="Q19" s="125">
        <v>0</v>
      </c>
      <c r="R19" s="138">
        <v>15</v>
      </c>
      <c r="S19" s="139">
        <v>2</v>
      </c>
      <c r="T19" s="140">
        <v>15</v>
      </c>
      <c r="U19" s="141">
        <v>2</v>
      </c>
      <c r="V19" s="86">
        <v>0</v>
      </c>
      <c r="W19" s="87">
        <v>3</v>
      </c>
      <c r="X19" s="125">
        <f t="shared" si="2"/>
        <v>37</v>
      </c>
      <c r="Y19" s="93" t="s">
        <v>19</v>
      </c>
      <c r="Z19" s="86" t="s">
        <v>19</v>
      </c>
      <c r="AA19" s="87" t="s">
        <v>19</v>
      </c>
      <c r="AB19" s="94" t="s">
        <v>19</v>
      </c>
      <c r="AC19" s="86" t="s">
        <v>19</v>
      </c>
      <c r="AD19" s="87" t="s">
        <v>19</v>
      </c>
      <c r="AE19" s="125">
        <f t="shared" si="3"/>
        <v>0</v>
      </c>
      <c r="AF19" s="93" t="s">
        <v>19</v>
      </c>
      <c r="AG19" s="86" t="s">
        <v>19</v>
      </c>
      <c r="AH19" s="87" t="s">
        <v>19</v>
      </c>
      <c r="AI19" s="94" t="s">
        <v>19</v>
      </c>
      <c r="AJ19" s="95" t="s">
        <v>19</v>
      </c>
      <c r="AK19" s="87" t="s">
        <v>19</v>
      </c>
      <c r="AL19" s="90">
        <f>SUM(AF19:AK19)</f>
        <v>0</v>
      </c>
      <c r="AM19" s="174">
        <v>3</v>
      </c>
      <c r="AN19" s="154">
        <f>SUM(D19:AL19)-J19-Q19-X19-AE19-AL19</f>
        <v>37</v>
      </c>
      <c r="AO19" s="4">
        <v>13</v>
      </c>
    </row>
    <row r="20" spans="1:41" s="22" customFormat="1" ht="15" customHeight="1">
      <c r="A20" s="4">
        <v>14</v>
      </c>
      <c r="B20" s="82" t="s">
        <v>96</v>
      </c>
      <c r="C20" s="119">
        <v>117</v>
      </c>
      <c r="D20" s="96" t="s">
        <v>19</v>
      </c>
      <c r="E20" s="99" t="s">
        <v>19</v>
      </c>
      <c r="F20" s="97" t="s">
        <v>19</v>
      </c>
      <c r="G20" s="98" t="s">
        <v>19</v>
      </c>
      <c r="H20" s="99" t="s">
        <v>19</v>
      </c>
      <c r="I20" s="97" t="s">
        <v>19</v>
      </c>
      <c r="J20" s="127">
        <f t="shared" si="6"/>
        <v>0</v>
      </c>
      <c r="K20" s="96" t="s">
        <v>19</v>
      </c>
      <c r="L20" s="99" t="s">
        <v>19</v>
      </c>
      <c r="M20" s="97" t="s">
        <v>19</v>
      </c>
      <c r="N20" s="98" t="s">
        <v>19</v>
      </c>
      <c r="O20" s="99" t="s">
        <v>19</v>
      </c>
      <c r="P20" s="97" t="s">
        <v>19</v>
      </c>
      <c r="Q20" s="127">
        <f>SUM(K20:P20)</f>
        <v>0</v>
      </c>
      <c r="R20" s="96" t="s">
        <v>19</v>
      </c>
      <c r="S20" s="99" t="s">
        <v>19</v>
      </c>
      <c r="T20" s="97" t="s">
        <v>19</v>
      </c>
      <c r="U20" s="98" t="s">
        <v>19</v>
      </c>
      <c r="V20" s="99" t="s">
        <v>19</v>
      </c>
      <c r="W20" s="97" t="s">
        <v>19</v>
      </c>
      <c r="X20" s="127">
        <f t="shared" si="2"/>
        <v>0</v>
      </c>
      <c r="Y20" s="96" t="s">
        <v>19</v>
      </c>
      <c r="Z20" s="99" t="s">
        <v>19</v>
      </c>
      <c r="AA20" s="97" t="s">
        <v>19</v>
      </c>
      <c r="AB20" s="98" t="s">
        <v>19</v>
      </c>
      <c r="AC20" s="99" t="s">
        <v>19</v>
      </c>
      <c r="AD20" s="97" t="s">
        <v>19</v>
      </c>
      <c r="AE20" s="127">
        <f t="shared" si="3"/>
        <v>0</v>
      </c>
      <c r="AF20" s="144">
        <v>20</v>
      </c>
      <c r="AG20" s="145">
        <v>0</v>
      </c>
      <c r="AH20" s="142">
        <v>0</v>
      </c>
      <c r="AI20" s="143">
        <v>0</v>
      </c>
      <c r="AJ20" s="129">
        <v>0</v>
      </c>
      <c r="AK20" s="87">
        <v>3</v>
      </c>
      <c r="AL20" s="100">
        <f>SUM(AF20:AK20)</f>
        <v>23</v>
      </c>
      <c r="AM20" s="175">
        <v>3</v>
      </c>
      <c r="AN20" s="154">
        <f>SUM(D20:AL20)-J20-Q20-X20-AE20-AL20</f>
        <v>23</v>
      </c>
      <c r="AO20" s="4">
        <v>14</v>
      </c>
    </row>
    <row r="21" spans="1:41" s="22" customFormat="1" ht="15" customHeight="1">
      <c r="A21" s="4">
        <v>15</v>
      </c>
      <c r="B21" s="82" t="s">
        <v>62</v>
      </c>
      <c r="C21" s="119">
        <v>6</v>
      </c>
      <c r="D21" s="96" t="s">
        <v>19</v>
      </c>
      <c r="E21" s="97" t="s">
        <v>19</v>
      </c>
      <c r="F21" s="97" t="s">
        <v>19</v>
      </c>
      <c r="G21" s="98" t="s">
        <v>19</v>
      </c>
      <c r="H21" s="99" t="s">
        <v>19</v>
      </c>
      <c r="I21" s="97" t="s">
        <v>19</v>
      </c>
      <c r="J21" s="127">
        <f t="shared" si="6"/>
        <v>0</v>
      </c>
      <c r="K21" s="144">
        <v>8</v>
      </c>
      <c r="L21" s="145">
        <v>0</v>
      </c>
      <c r="M21" s="145">
        <v>12</v>
      </c>
      <c r="N21" s="143">
        <v>0</v>
      </c>
      <c r="O21" s="99">
        <v>0</v>
      </c>
      <c r="P21" s="97">
        <v>3</v>
      </c>
      <c r="Q21" s="127">
        <f aca="true" t="shared" si="7" ref="Q21:Q29">SUM(K21:P21)</f>
        <v>23</v>
      </c>
      <c r="R21" s="96" t="s">
        <v>19</v>
      </c>
      <c r="S21" s="99" t="s">
        <v>19</v>
      </c>
      <c r="T21" s="97" t="s">
        <v>19</v>
      </c>
      <c r="U21" s="98" t="s">
        <v>19</v>
      </c>
      <c r="V21" s="99" t="s">
        <v>19</v>
      </c>
      <c r="W21" s="97" t="s">
        <v>19</v>
      </c>
      <c r="X21" s="127">
        <f t="shared" si="2"/>
        <v>0</v>
      </c>
      <c r="Y21" s="96" t="s">
        <v>19</v>
      </c>
      <c r="Z21" s="99" t="s">
        <v>19</v>
      </c>
      <c r="AA21" s="97" t="s">
        <v>19</v>
      </c>
      <c r="AB21" s="98" t="s">
        <v>19</v>
      </c>
      <c r="AC21" s="99" t="s">
        <v>19</v>
      </c>
      <c r="AD21" s="97" t="s">
        <v>19</v>
      </c>
      <c r="AE21" s="127">
        <f t="shared" si="3"/>
        <v>0</v>
      </c>
      <c r="AF21" s="96" t="s">
        <v>19</v>
      </c>
      <c r="AG21" s="99" t="s">
        <v>19</v>
      </c>
      <c r="AH21" s="97" t="s">
        <v>19</v>
      </c>
      <c r="AI21" s="98" t="s">
        <v>19</v>
      </c>
      <c r="AJ21" s="95" t="s">
        <v>19</v>
      </c>
      <c r="AK21" s="87" t="s">
        <v>19</v>
      </c>
      <c r="AL21" s="100">
        <f t="shared" si="4"/>
        <v>0</v>
      </c>
      <c r="AM21" s="175">
        <v>3</v>
      </c>
      <c r="AN21" s="154">
        <f>SUM(J21,Q21,X21,AE21,AL21)</f>
        <v>23</v>
      </c>
      <c r="AO21" s="4">
        <v>15</v>
      </c>
    </row>
    <row r="22" spans="1:41" s="22" customFormat="1" ht="15" customHeight="1">
      <c r="A22" s="4">
        <v>16</v>
      </c>
      <c r="B22" s="82" t="s">
        <v>87</v>
      </c>
      <c r="C22" s="119">
        <v>80</v>
      </c>
      <c r="D22" s="96" t="s">
        <v>19</v>
      </c>
      <c r="E22" s="99" t="s">
        <v>19</v>
      </c>
      <c r="F22" s="97" t="s">
        <v>19</v>
      </c>
      <c r="G22" s="98" t="s">
        <v>19</v>
      </c>
      <c r="H22" s="99" t="s">
        <v>19</v>
      </c>
      <c r="I22" s="97" t="s">
        <v>19</v>
      </c>
      <c r="J22" s="127">
        <f t="shared" si="6"/>
        <v>0</v>
      </c>
      <c r="K22" s="96" t="s">
        <v>19</v>
      </c>
      <c r="L22" s="99" t="s">
        <v>19</v>
      </c>
      <c r="M22" s="97" t="s">
        <v>19</v>
      </c>
      <c r="N22" s="98" t="s">
        <v>19</v>
      </c>
      <c r="O22" s="99" t="s">
        <v>19</v>
      </c>
      <c r="P22" s="97" t="s">
        <v>19</v>
      </c>
      <c r="Q22" s="127">
        <f>SUM(K22:P22)</f>
        <v>0</v>
      </c>
      <c r="R22" s="96" t="s">
        <v>19</v>
      </c>
      <c r="S22" s="99" t="s">
        <v>19</v>
      </c>
      <c r="T22" s="97" t="s">
        <v>19</v>
      </c>
      <c r="U22" s="98" t="s">
        <v>19</v>
      </c>
      <c r="V22" s="99" t="s">
        <v>19</v>
      </c>
      <c r="W22" s="97" t="s">
        <v>19</v>
      </c>
      <c r="X22" s="127">
        <f t="shared" si="2"/>
        <v>0</v>
      </c>
      <c r="Y22" s="144">
        <v>15</v>
      </c>
      <c r="Z22" s="145">
        <v>0</v>
      </c>
      <c r="AA22" s="142">
        <v>0</v>
      </c>
      <c r="AB22" s="143">
        <v>0</v>
      </c>
      <c r="AC22" s="99">
        <v>0</v>
      </c>
      <c r="AD22" s="97">
        <v>3</v>
      </c>
      <c r="AE22" s="127">
        <f t="shared" si="3"/>
        <v>18</v>
      </c>
      <c r="AF22" s="96" t="s">
        <v>19</v>
      </c>
      <c r="AG22" s="99" t="s">
        <v>19</v>
      </c>
      <c r="AH22" s="97" t="s">
        <v>19</v>
      </c>
      <c r="AI22" s="98" t="s">
        <v>19</v>
      </c>
      <c r="AJ22" s="129" t="s">
        <v>19</v>
      </c>
      <c r="AK22" s="87" t="s">
        <v>19</v>
      </c>
      <c r="AL22" s="100">
        <f t="shared" si="4"/>
        <v>0</v>
      </c>
      <c r="AM22" s="175">
        <v>3</v>
      </c>
      <c r="AN22" s="154">
        <f aca="true" t="shared" si="8" ref="AN22:AN30">SUM(D22:AL22)-J22-Q22-X22-AE22-AL22</f>
        <v>18</v>
      </c>
      <c r="AO22" s="4">
        <v>16</v>
      </c>
    </row>
    <row r="23" spans="1:41" s="22" customFormat="1" ht="14.25" customHeight="1">
      <c r="A23" s="4">
        <v>17</v>
      </c>
      <c r="B23" s="74" t="s">
        <v>44</v>
      </c>
      <c r="C23" s="120">
        <v>333</v>
      </c>
      <c r="D23" s="138">
        <v>8</v>
      </c>
      <c r="E23" s="139">
        <v>0</v>
      </c>
      <c r="F23" s="140">
        <v>4</v>
      </c>
      <c r="G23" s="141">
        <v>0</v>
      </c>
      <c r="H23" s="86">
        <v>0</v>
      </c>
      <c r="I23" s="87">
        <v>3</v>
      </c>
      <c r="J23" s="125">
        <f aca="true" t="shared" si="9" ref="J23:J30">SUM(D23:I23)</f>
        <v>15</v>
      </c>
      <c r="K23" s="93" t="s">
        <v>19</v>
      </c>
      <c r="L23" s="86" t="s">
        <v>19</v>
      </c>
      <c r="M23" s="87" t="s">
        <v>19</v>
      </c>
      <c r="N23" s="94" t="s">
        <v>19</v>
      </c>
      <c r="O23" s="86" t="s">
        <v>19</v>
      </c>
      <c r="P23" s="87" t="s">
        <v>19</v>
      </c>
      <c r="Q23" s="125">
        <f t="shared" si="7"/>
        <v>0</v>
      </c>
      <c r="R23" s="93" t="s">
        <v>19</v>
      </c>
      <c r="S23" s="86" t="s">
        <v>19</v>
      </c>
      <c r="T23" s="87" t="s">
        <v>19</v>
      </c>
      <c r="U23" s="94" t="s">
        <v>19</v>
      </c>
      <c r="V23" s="86" t="s">
        <v>19</v>
      </c>
      <c r="W23" s="87" t="s">
        <v>19</v>
      </c>
      <c r="X23" s="125">
        <f t="shared" si="2"/>
        <v>0</v>
      </c>
      <c r="Y23" s="93" t="s">
        <v>19</v>
      </c>
      <c r="Z23" s="86" t="s">
        <v>19</v>
      </c>
      <c r="AA23" s="87" t="s">
        <v>19</v>
      </c>
      <c r="AB23" s="94" t="s">
        <v>19</v>
      </c>
      <c r="AC23" s="86" t="s">
        <v>19</v>
      </c>
      <c r="AD23" s="87" t="s">
        <v>19</v>
      </c>
      <c r="AE23" s="125">
        <f t="shared" si="3"/>
        <v>0</v>
      </c>
      <c r="AF23" s="93" t="s">
        <v>19</v>
      </c>
      <c r="AG23" s="86" t="s">
        <v>19</v>
      </c>
      <c r="AH23" s="87" t="s">
        <v>19</v>
      </c>
      <c r="AI23" s="94" t="s">
        <v>19</v>
      </c>
      <c r="AJ23" s="95" t="s">
        <v>19</v>
      </c>
      <c r="AK23" s="87" t="s">
        <v>19</v>
      </c>
      <c r="AL23" s="90">
        <f t="shared" si="4"/>
        <v>0</v>
      </c>
      <c r="AM23" s="174">
        <v>3</v>
      </c>
      <c r="AN23" s="154">
        <f t="shared" si="8"/>
        <v>15</v>
      </c>
      <c r="AO23" s="4">
        <v>17</v>
      </c>
    </row>
    <row r="24" spans="1:41" s="22" customFormat="1" ht="15" customHeight="1">
      <c r="A24" s="4">
        <v>18</v>
      </c>
      <c r="B24" s="82" t="s">
        <v>88</v>
      </c>
      <c r="C24" s="119">
        <v>1</v>
      </c>
      <c r="D24" s="96" t="s">
        <v>19</v>
      </c>
      <c r="E24" s="99" t="s">
        <v>19</v>
      </c>
      <c r="F24" s="97" t="s">
        <v>19</v>
      </c>
      <c r="G24" s="98" t="s">
        <v>19</v>
      </c>
      <c r="H24" s="99" t="s">
        <v>19</v>
      </c>
      <c r="I24" s="97" t="s">
        <v>19</v>
      </c>
      <c r="J24" s="127">
        <f>SUM(D24:I24)</f>
        <v>0</v>
      </c>
      <c r="K24" s="96" t="s">
        <v>19</v>
      </c>
      <c r="L24" s="99" t="s">
        <v>19</v>
      </c>
      <c r="M24" s="97" t="s">
        <v>19</v>
      </c>
      <c r="N24" s="98" t="s">
        <v>19</v>
      </c>
      <c r="O24" s="99" t="s">
        <v>19</v>
      </c>
      <c r="P24" s="97" t="s">
        <v>19</v>
      </c>
      <c r="Q24" s="127">
        <f>SUM(K24:P24)</f>
        <v>0</v>
      </c>
      <c r="R24" s="96" t="s">
        <v>19</v>
      </c>
      <c r="S24" s="99" t="s">
        <v>19</v>
      </c>
      <c r="T24" s="97" t="s">
        <v>19</v>
      </c>
      <c r="U24" s="98" t="s">
        <v>19</v>
      </c>
      <c r="V24" s="99" t="s">
        <v>19</v>
      </c>
      <c r="W24" s="97" t="s">
        <v>19</v>
      </c>
      <c r="X24" s="127">
        <f aca="true" t="shared" si="10" ref="X24:X30">SUM(R24:W24)</f>
        <v>0</v>
      </c>
      <c r="Y24" s="144">
        <v>9</v>
      </c>
      <c r="Z24" s="145">
        <v>0</v>
      </c>
      <c r="AA24" s="142">
        <v>0</v>
      </c>
      <c r="AB24" s="143">
        <v>0</v>
      </c>
      <c r="AC24" s="99">
        <v>0</v>
      </c>
      <c r="AD24" s="97">
        <v>3</v>
      </c>
      <c r="AE24" s="127">
        <f aca="true" t="shared" si="11" ref="AE24:AE30">SUM(Y24:AD24)</f>
        <v>12</v>
      </c>
      <c r="AF24" s="96" t="s">
        <v>19</v>
      </c>
      <c r="AG24" s="99" t="s">
        <v>19</v>
      </c>
      <c r="AH24" s="97" t="s">
        <v>19</v>
      </c>
      <c r="AI24" s="98" t="s">
        <v>19</v>
      </c>
      <c r="AJ24" s="129" t="s">
        <v>19</v>
      </c>
      <c r="AK24" s="87" t="s">
        <v>19</v>
      </c>
      <c r="AL24" s="100">
        <f t="shared" si="4"/>
        <v>0</v>
      </c>
      <c r="AM24" s="175">
        <v>3</v>
      </c>
      <c r="AN24" s="154">
        <f t="shared" si="8"/>
        <v>12</v>
      </c>
      <c r="AO24" s="4">
        <v>18</v>
      </c>
    </row>
    <row r="25" spans="1:41" s="22" customFormat="1" ht="15" customHeight="1">
      <c r="A25" s="4">
        <v>19</v>
      </c>
      <c r="B25" s="82" t="s">
        <v>89</v>
      </c>
      <c r="C25" s="119">
        <v>55</v>
      </c>
      <c r="D25" s="96" t="s">
        <v>19</v>
      </c>
      <c r="E25" s="99" t="s">
        <v>19</v>
      </c>
      <c r="F25" s="97" t="s">
        <v>19</v>
      </c>
      <c r="G25" s="98" t="s">
        <v>19</v>
      </c>
      <c r="H25" s="99" t="s">
        <v>19</v>
      </c>
      <c r="I25" s="97" t="s">
        <v>19</v>
      </c>
      <c r="J25" s="127">
        <f>SUM(D25:I25)</f>
        <v>0</v>
      </c>
      <c r="K25" s="96" t="s">
        <v>19</v>
      </c>
      <c r="L25" s="99" t="s">
        <v>19</v>
      </c>
      <c r="M25" s="97" t="s">
        <v>19</v>
      </c>
      <c r="N25" s="98" t="s">
        <v>19</v>
      </c>
      <c r="O25" s="99" t="s">
        <v>19</v>
      </c>
      <c r="P25" s="97" t="s">
        <v>19</v>
      </c>
      <c r="Q25" s="127">
        <f>SUM(K25:P25)</f>
        <v>0</v>
      </c>
      <c r="R25" s="96" t="s">
        <v>19</v>
      </c>
      <c r="S25" s="99" t="s">
        <v>19</v>
      </c>
      <c r="T25" s="97" t="s">
        <v>19</v>
      </c>
      <c r="U25" s="98" t="s">
        <v>19</v>
      </c>
      <c r="V25" s="99" t="s">
        <v>19</v>
      </c>
      <c r="W25" s="97" t="s">
        <v>19</v>
      </c>
      <c r="X25" s="127">
        <f t="shared" si="10"/>
        <v>0</v>
      </c>
      <c r="Y25" s="144">
        <v>4.5</v>
      </c>
      <c r="Z25" s="145">
        <v>0</v>
      </c>
      <c r="AA25" s="142">
        <v>0</v>
      </c>
      <c r="AB25" s="143">
        <v>0</v>
      </c>
      <c r="AC25" s="99">
        <v>0</v>
      </c>
      <c r="AD25" s="97">
        <v>3</v>
      </c>
      <c r="AE25" s="127">
        <f t="shared" si="11"/>
        <v>7.5</v>
      </c>
      <c r="AF25" s="96" t="s">
        <v>19</v>
      </c>
      <c r="AG25" s="99" t="s">
        <v>19</v>
      </c>
      <c r="AH25" s="97" t="s">
        <v>19</v>
      </c>
      <c r="AI25" s="98" t="s">
        <v>19</v>
      </c>
      <c r="AJ25" s="129" t="s">
        <v>19</v>
      </c>
      <c r="AK25" s="87" t="s">
        <v>19</v>
      </c>
      <c r="AL25" s="100">
        <f t="shared" si="4"/>
        <v>0</v>
      </c>
      <c r="AM25" s="175">
        <v>3</v>
      </c>
      <c r="AN25" s="154">
        <f t="shared" si="8"/>
        <v>7.5</v>
      </c>
      <c r="AO25" s="4">
        <v>19</v>
      </c>
    </row>
    <row r="26" spans="1:41" s="22" customFormat="1" ht="15" customHeight="1">
      <c r="A26" s="4">
        <v>20</v>
      </c>
      <c r="B26" s="74" t="s">
        <v>65</v>
      </c>
      <c r="C26" s="120">
        <v>1</v>
      </c>
      <c r="D26" s="93" t="s">
        <v>19</v>
      </c>
      <c r="E26" s="86" t="s">
        <v>19</v>
      </c>
      <c r="F26" s="87" t="s">
        <v>19</v>
      </c>
      <c r="G26" s="94" t="s">
        <v>19</v>
      </c>
      <c r="H26" s="86" t="s">
        <v>19</v>
      </c>
      <c r="I26" s="87" t="s">
        <v>19</v>
      </c>
      <c r="J26" s="125">
        <f t="shared" si="9"/>
        <v>0</v>
      </c>
      <c r="K26" s="138">
        <v>0</v>
      </c>
      <c r="L26" s="139">
        <v>0</v>
      </c>
      <c r="M26" s="140">
        <v>4</v>
      </c>
      <c r="N26" s="141">
        <v>0</v>
      </c>
      <c r="O26" s="86">
        <v>0</v>
      </c>
      <c r="P26" s="87">
        <v>3</v>
      </c>
      <c r="Q26" s="125">
        <f t="shared" si="7"/>
        <v>7</v>
      </c>
      <c r="R26" s="93" t="s">
        <v>19</v>
      </c>
      <c r="S26" s="86" t="s">
        <v>19</v>
      </c>
      <c r="T26" s="87" t="s">
        <v>19</v>
      </c>
      <c r="U26" s="94" t="s">
        <v>19</v>
      </c>
      <c r="V26" s="86" t="s">
        <v>19</v>
      </c>
      <c r="W26" s="87" t="s">
        <v>19</v>
      </c>
      <c r="X26" s="125">
        <f t="shared" si="10"/>
        <v>0</v>
      </c>
      <c r="Y26" s="93" t="s">
        <v>19</v>
      </c>
      <c r="Z26" s="86" t="s">
        <v>19</v>
      </c>
      <c r="AA26" s="87" t="s">
        <v>19</v>
      </c>
      <c r="AB26" s="94" t="s">
        <v>19</v>
      </c>
      <c r="AC26" s="86" t="s">
        <v>19</v>
      </c>
      <c r="AD26" s="87" t="s">
        <v>19</v>
      </c>
      <c r="AE26" s="125">
        <f t="shared" si="11"/>
        <v>0</v>
      </c>
      <c r="AF26" s="93" t="s">
        <v>19</v>
      </c>
      <c r="AG26" s="86" t="s">
        <v>19</v>
      </c>
      <c r="AH26" s="87" t="s">
        <v>19</v>
      </c>
      <c r="AI26" s="94" t="s">
        <v>19</v>
      </c>
      <c r="AJ26" s="95" t="s">
        <v>19</v>
      </c>
      <c r="AK26" s="87" t="s">
        <v>19</v>
      </c>
      <c r="AL26" s="100">
        <f t="shared" si="4"/>
        <v>0</v>
      </c>
      <c r="AM26" s="175">
        <v>3</v>
      </c>
      <c r="AN26" s="154">
        <f t="shared" si="8"/>
        <v>7</v>
      </c>
      <c r="AO26" s="4">
        <v>20</v>
      </c>
    </row>
    <row r="27" spans="1:41" s="22" customFormat="1" ht="15" customHeight="1">
      <c r="A27" s="4">
        <v>21</v>
      </c>
      <c r="B27" s="82" t="s">
        <v>85</v>
      </c>
      <c r="C27" s="119">
        <v>145</v>
      </c>
      <c r="D27" s="96" t="s">
        <v>19</v>
      </c>
      <c r="E27" s="99" t="s">
        <v>19</v>
      </c>
      <c r="F27" s="97" t="s">
        <v>19</v>
      </c>
      <c r="G27" s="98" t="s">
        <v>19</v>
      </c>
      <c r="H27" s="99" t="s">
        <v>19</v>
      </c>
      <c r="I27" s="97" t="s">
        <v>19</v>
      </c>
      <c r="J27" s="127">
        <f t="shared" si="9"/>
        <v>0</v>
      </c>
      <c r="K27" s="144">
        <v>1</v>
      </c>
      <c r="L27" s="145">
        <v>0</v>
      </c>
      <c r="M27" s="145">
        <v>0</v>
      </c>
      <c r="N27" s="143">
        <v>0</v>
      </c>
      <c r="O27" s="99">
        <v>0</v>
      </c>
      <c r="P27" s="97">
        <v>3</v>
      </c>
      <c r="Q27" s="127">
        <f t="shared" si="7"/>
        <v>4</v>
      </c>
      <c r="R27" s="96" t="s">
        <v>19</v>
      </c>
      <c r="S27" s="99" t="s">
        <v>19</v>
      </c>
      <c r="T27" s="97" t="s">
        <v>19</v>
      </c>
      <c r="U27" s="98" t="s">
        <v>19</v>
      </c>
      <c r="V27" s="99" t="s">
        <v>19</v>
      </c>
      <c r="W27" s="97" t="s">
        <v>19</v>
      </c>
      <c r="X27" s="127">
        <f t="shared" si="10"/>
        <v>0</v>
      </c>
      <c r="Y27" s="96" t="s">
        <v>19</v>
      </c>
      <c r="Z27" s="99" t="s">
        <v>19</v>
      </c>
      <c r="AA27" s="97" t="s">
        <v>19</v>
      </c>
      <c r="AB27" s="98" t="s">
        <v>19</v>
      </c>
      <c r="AC27" s="99" t="s">
        <v>19</v>
      </c>
      <c r="AD27" s="97" t="s">
        <v>19</v>
      </c>
      <c r="AE27" s="127">
        <f t="shared" si="11"/>
        <v>0</v>
      </c>
      <c r="AF27" s="96" t="s">
        <v>19</v>
      </c>
      <c r="AG27" s="99" t="s">
        <v>19</v>
      </c>
      <c r="AH27" s="97" t="s">
        <v>19</v>
      </c>
      <c r="AI27" s="98" t="s">
        <v>19</v>
      </c>
      <c r="AJ27" s="101" t="s">
        <v>19</v>
      </c>
      <c r="AK27" s="97" t="s">
        <v>19</v>
      </c>
      <c r="AL27" s="90">
        <f t="shared" si="4"/>
        <v>0</v>
      </c>
      <c r="AM27" s="174">
        <v>3</v>
      </c>
      <c r="AN27" s="156">
        <f t="shared" si="8"/>
        <v>4</v>
      </c>
      <c r="AO27" s="4">
        <v>21</v>
      </c>
    </row>
    <row r="28" spans="1:41" s="22" customFormat="1" ht="15" customHeight="1">
      <c r="A28" s="4">
        <v>22</v>
      </c>
      <c r="B28" s="74" t="s">
        <v>64</v>
      </c>
      <c r="C28" s="120">
        <v>100</v>
      </c>
      <c r="D28" s="93" t="s">
        <v>19</v>
      </c>
      <c r="E28" s="86" t="s">
        <v>19</v>
      </c>
      <c r="F28" s="87" t="s">
        <v>19</v>
      </c>
      <c r="G28" s="94" t="s">
        <v>19</v>
      </c>
      <c r="H28" s="86" t="s">
        <v>19</v>
      </c>
      <c r="I28" s="87" t="s">
        <v>19</v>
      </c>
      <c r="J28" s="125">
        <f t="shared" si="9"/>
        <v>0</v>
      </c>
      <c r="K28" s="138">
        <v>0</v>
      </c>
      <c r="L28" s="139">
        <v>0</v>
      </c>
      <c r="M28" s="140">
        <v>0</v>
      </c>
      <c r="N28" s="141">
        <v>0</v>
      </c>
      <c r="O28" s="86">
        <v>0</v>
      </c>
      <c r="P28" s="87">
        <v>3</v>
      </c>
      <c r="Q28" s="125">
        <f t="shared" si="7"/>
        <v>3</v>
      </c>
      <c r="R28" s="93" t="s">
        <v>19</v>
      </c>
      <c r="S28" s="86" t="s">
        <v>19</v>
      </c>
      <c r="T28" s="87" t="s">
        <v>19</v>
      </c>
      <c r="U28" s="94" t="s">
        <v>19</v>
      </c>
      <c r="V28" s="86" t="s">
        <v>19</v>
      </c>
      <c r="W28" s="87" t="s">
        <v>19</v>
      </c>
      <c r="X28" s="125">
        <f t="shared" si="10"/>
        <v>0</v>
      </c>
      <c r="Y28" s="93" t="s">
        <v>19</v>
      </c>
      <c r="Z28" s="86" t="s">
        <v>19</v>
      </c>
      <c r="AA28" s="87" t="s">
        <v>19</v>
      </c>
      <c r="AB28" s="94" t="s">
        <v>19</v>
      </c>
      <c r="AC28" s="86" t="s">
        <v>19</v>
      </c>
      <c r="AD28" s="87" t="s">
        <v>19</v>
      </c>
      <c r="AE28" s="125">
        <f t="shared" si="11"/>
        <v>0</v>
      </c>
      <c r="AF28" s="93" t="s">
        <v>19</v>
      </c>
      <c r="AG28" s="86" t="s">
        <v>19</v>
      </c>
      <c r="AH28" s="87" t="s">
        <v>19</v>
      </c>
      <c r="AI28" s="94" t="s">
        <v>19</v>
      </c>
      <c r="AJ28" s="95" t="s">
        <v>19</v>
      </c>
      <c r="AK28" s="87" t="s">
        <v>19</v>
      </c>
      <c r="AL28" s="100">
        <f t="shared" si="4"/>
        <v>0</v>
      </c>
      <c r="AM28" s="175">
        <v>3</v>
      </c>
      <c r="AN28" s="154">
        <f t="shared" si="8"/>
        <v>3</v>
      </c>
      <c r="AO28" s="4">
        <v>22</v>
      </c>
    </row>
    <row r="29" spans="1:41" s="22" customFormat="1" ht="15" customHeight="1">
      <c r="A29" s="4">
        <v>23</v>
      </c>
      <c r="B29" s="74" t="s">
        <v>66</v>
      </c>
      <c r="C29" s="120">
        <v>70</v>
      </c>
      <c r="D29" s="93" t="s">
        <v>19</v>
      </c>
      <c r="E29" s="86" t="s">
        <v>19</v>
      </c>
      <c r="F29" s="87" t="s">
        <v>19</v>
      </c>
      <c r="G29" s="94" t="s">
        <v>19</v>
      </c>
      <c r="H29" s="86" t="s">
        <v>19</v>
      </c>
      <c r="I29" s="87" t="s">
        <v>19</v>
      </c>
      <c r="J29" s="125">
        <f t="shared" si="9"/>
        <v>0</v>
      </c>
      <c r="K29" s="138">
        <v>0</v>
      </c>
      <c r="L29" s="139">
        <v>0</v>
      </c>
      <c r="M29" s="140">
        <v>0</v>
      </c>
      <c r="N29" s="141">
        <v>0</v>
      </c>
      <c r="O29" s="86">
        <v>0</v>
      </c>
      <c r="P29" s="87">
        <v>3</v>
      </c>
      <c r="Q29" s="125">
        <f t="shared" si="7"/>
        <v>3</v>
      </c>
      <c r="R29" s="93" t="s">
        <v>19</v>
      </c>
      <c r="S29" s="86" t="s">
        <v>19</v>
      </c>
      <c r="T29" s="87" t="s">
        <v>19</v>
      </c>
      <c r="U29" s="94" t="s">
        <v>19</v>
      </c>
      <c r="V29" s="86" t="s">
        <v>19</v>
      </c>
      <c r="W29" s="87" t="s">
        <v>19</v>
      </c>
      <c r="X29" s="125">
        <f t="shared" si="10"/>
        <v>0</v>
      </c>
      <c r="Y29" s="93" t="s">
        <v>19</v>
      </c>
      <c r="Z29" s="86" t="s">
        <v>19</v>
      </c>
      <c r="AA29" s="87" t="s">
        <v>19</v>
      </c>
      <c r="AB29" s="94" t="s">
        <v>19</v>
      </c>
      <c r="AC29" s="86" t="s">
        <v>19</v>
      </c>
      <c r="AD29" s="87" t="s">
        <v>19</v>
      </c>
      <c r="AE29" s="125">
        <f t="shared" si="11"/>
        <v>0</v>
      </c>
      <c r="AF29" s="93" t="s">
        <v>19</v>
      </c>
      <c r="AG29" s="86" t="s">
        <v>19</v>
      </c>
      <c r="AH29" s="87" t="s">
        <v>19</v>
      </c>
      <c r="AI29" s="94" t="s">
        <v>19</v>
      </c>
      <c r="AJ29" s="95" t="s">
        <v>19</v>
      </c>
      <c r="AK29" s="87" t="s">
        <v>19</v>
      </c>
      <c r="AL29" s="90">
        <f t="shared" si="4"/>
        <v>0</v>
      </c>
      <c r="AM29" s="174">
        <v>3</v>
      </c>
      <c r="AN29" s="154">
        <f t="shared" si="8"/>
        <v>3</v>
      </c>
      <c r="AO29" s="4">
        <v>23</v>
      </c>
    </row>
    <row r="30" spans="1:41" s="22" customFormat="1" ht="15" customHeight="1" thickBot="1">
      <c r="A30" s="148">
        <v>24</v>
      </c>
      <c r="B30" s="77" t="s">
        <v>84</v>
      </c>
      <c r="C30" s="123">
        <v>22</v>
      </c>
      <c r="D30" s="102" t="s">
        <v>19</v>
      </c>
      <c r="E30" s="103" t="s">
        <v>19</v>
      </c>
      <c r="F30" s="103" t="s">
        <v>19</v>
      </c>
      <c r="G30" s="104" t="s">
        <v>19</v>
      </c>
      <c r="H30" s="105" t="s">
        <v>19</v>
      </c>
      <c r="I30" s="103" t="s">
        <v>19</v>
      </c>
      <c r="J30" s="128">
        <f t="shared" si="9"/>
        <v>0</v>
      </c>
      <c r="K30" s="102" t="s">
        <v>19</v>
      </c>
      <c r="L30" s="105" t="s">
        <v>19</v>
      </c>
      <c r="M30" s="103" t="s">
        <v>19</v>
      </c>
      <c r="N30" s="104" t="s">
        <v>19</v>
      </c>
      <c r="O30" s="105" t="s">
        <v>19</v>
      </c>
      <c r="P30" s="103" t="s">
        <v>19</v>
      </c>
      <c r="Q30" s="128">
        <v>0</v>
      </c>
      <c r="R30" s="102" t="s">
        <v>19</v>
      </c>
      <c r="S30" s="105" t="s">
        <v>19</v>
      </c>
      <c r="T30" s="103" t="s">
        <v>19</v>
      </c>
      <c r="U30" s="104" t="s">
        <v>19</v>
      </c>
      <c r="V30" s="105" t="s">
        <v>19</v>
      </c>
      <c r="W30" s="103" t="s">
        <v>19</v>
      </c>
      <c r="X30" s="128">
        <f t="shared" si="10"/>
        <v>0</v>
      </c>
      <c r="Y30" s="102" t="s">
        <v>81</v>
      </c>
      <c r="Z30" s="105" t="s">
        <v>81</v>
      </c>
      <c r="AA30" s="103" t="s">
        <v>81</v>
      </c>
      <c r="AB30" s="104" t="s">
        <v>81</v>
      </c>
      <c r="AC30" s="105">
        <v>0</v>
      </c>
      <c r="AD30" s="103">
        <v>3</v>
      </c>
      <c r="AE30" s="128">
        <f t="shared" si="11"/>
        <v>3</v>
      </c>
      <c r="AF30" s="102" t="s">
        <v>19</v>
      </c>
      <c r="AG30" s="105" t="s">
        <v>19</v>
      </c>
      <c r="AH30" s="103" t="s">
        <v>19</v>
      </c>
      <c r="AI30" s="104" t="s">
        <v>19</v>
      </c>
      <c r="AJ30" s="106" t="s">
        <v>19</v>
      </c>
      <c r="AK30" s="107" t="s">
        <v>19</v>
      </c>
      <c r="AL30" s="108">
        <f t="shared" si="4"/>
        <v>0</v>
      </c>
      <c r="AM30" s="176">
        <v>3</v>
      </c>
      <c r="AN30" s="157">
        <f t="shared" si="8"/>
        <v>3</v>
      </c>
      <c r="AO30" s="148">
        <v>24</v>
      </c>
    </row>
    <row r="31" spans="1:41" s="15" customFormat="1" ht="15.75">
      <c r="A31" s="1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3"/>
      <c r="AN31" s="158"/>
      <c r="AO31" s="1"/>
    </row>
    <row r="32" spans="2:40" ht="15" customHeight="1">
      <c r="B32" s="5" t="s">
        <v>90</v>
      </c>
      <c r="C32" s="7"/>
      <c r="D32" s="7"/>
      <c r="E32" s="7"/>
      <c r="F32" s="7"/>
      <c r="G32" s="7"/>
      <c r="H32" s="40" t="s">
        <v>75</v>
      </c>
      <c r="I32" s="40"/>
      <c r="L32" s="7"/>
      <c r="M32" s="7"/>
      <c r="N32" s="7"/>
      <c r="O32" s="7"/>
      <c r="P32" s="7"/>
      <c r="Q32" s="7"/>
      <c r="R32" s="7"/>
      <c r="S32" s="7"/>
      <c r="T32" s="33" t="s">
        <v>31</v>
      </c>
      <c r="U32" s="7"/>
      <c r="V32" s="7"/>
      <c r="W32" s="7"/>
      <c r="X32" s="7"/>
      <c r="Y32" s="7"/>
      <c r="Z32" s="7"/>
      <c r="AB32" s="5" t="s">
        <v>38</v>
      </c>
      <c r="AC32" s="7"/>
      <c r="AD32" s="7"/>
      <c r="AE32" s="7"/>
      <c r="AF32" s="5"/>
      <c r="AG32" s="5"/>
      <c r="AH32" s="5"/>
      <c r="AI32" s="5"/>
      <c r="AJ32" s="7"/>
      <c r="AK32" s="7"/>
      <c r="AL32" s="7"/>
      <c r="AM32" s="43"/>
      <c r="AN32" s="158"/>
    </row>
    <row r="33" spans="2:39" ht="15" customHeight="1">
      <c r="B33" s="24" t="s">
        <v>8</v>
      </c>
      <c r="C33" s="25" t="s">
        <v>13</v>
      </c>
      <c r="D33" s="26"/>
      <c r="E33" s="27"/>
      <c r="H33" s="24" t="s">
        <v>23</v>
      </c>
      <c r="I33" s="25"/>
      <c r="J33" s="26"/>
      <c r="K33" s="41"/>
      <c r="L33" s="5"/>
      <c r="M33" s="5"/>
      <c r="T33" s="42" t="s">
        <v>18</v>
      </c>
      <c r="U33" s="39"/>
      <c r="V33" s="63"/>
      <c r="W33" s="33"/>
      <c r="AA33" s="5"/>
      <c r="AB33" s="5"/>
      <c r="AC33" s="33"/>
      <c r="AD33" s="33"/>
      <c r="AE33" s="33"/>
      <c r="AF33" s="5"/>
      <c r="AM33" s="43"/>
    </row>
    <row r="34" spans="1:41" ht="15.75" customHeight="1">
      <c r="A34" s="44"/>
      <c r="B34" s="28" t="s">
        <v>9</v>
      </c>
      <c r="C34" s="29" t="s">
        <v>14</v>
      </c>
      <c r="D34" s="30"/>
      <c r="E34" s="31"/>
      <c r="F34" s="23"/>
      <c r="G34" s="23"/>
      <c r="H34" s="28" t="s">
        <v>24</v>
      </c>
      <c r="I34" s="30"/>
      <c r="J34" s="30"/>
      <c r="K34" s="31"/>
      <c r="L34" s="30"/>
      <c r="M34" s="3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69" t="s">
        <v>32</v>
      </c>
      <c r="AC34" s="70"/>
      <c r="AD34" s="70"/>
      <c r="AE34" s="70" t="s">
        <v>37</v>
      </c>
      <c r="AF34" s="71"/>
      <c r="AG34" s="23"/>
      <c r="AH34" s="23"/>
      <c r="AI34" s="23"/>
      <c r="AJ34" s="23"/>
      <c r="AK34" s="23"/>
      <c r="AL34" s="23"/>
      <c r="AM34" s="177"/>
      <c r="AN34" s="159"/>
      <c r="AO34" s="44"/>
    </row>
    <row r="35" spans="2:39" ht="15" customHeight="1">
      <c r="B35" s="32" t="s">
        <v>10</v>
      </c>
      <c r="C35" s="30" t="s">
        <v>15</v>
      </c>
      <c r="D35" s="33"/>
      <c r="E35" s="34"/>
      <c r="H35" s="35" t="s">
        <v>25</v>
      </c>
      <c r="I35" s="37"/>
      <c r="J35" s="64"/>
      <c r="K35" s="38"/>
      <c r="L35" s="5"/>
      <c r="AB35" s="32" t="s">
        <v>33</v>
      </c>
      <c r="AC35" s="33"/>
      <c r="AD35" s="33"/>
      <c r="AE35" s="33" t="s">
        <v>37</v>
      </c>
      <c r="AF35" s="72"/>
      <c r="AM35" s="43"/>
    </row>
    <row r="36" spans="1:41" s="23" customFormat="1" ht="15" customHeight="1">
      <c r="A36" s="1"/>
      <c r="B36" s="32" t="s">
        <v>11</v>
      </c>
      <c r="C36" s="29" t="s">
        <v>16</v>
      </c>
      <c r="D36" s="33"/>
      <c r="E36" s="34"/>
      <c r="F36" s="6"/>
      <c r="G36" s="6"/>
      <c r="H36" s="5"/>
      <c r="I36" s="5"/>
      <c r="J36" s="6"/>
      <c r="K36" s="2"/>
      <c r="L36" s="5"/>
      <c r="M36" s="2"/>
      <c r="N36" s="2"/>
      <c r="O36" s="6"/>
      <c r="P36" s="6"/>
      <c r="Q36" s="6"/>
      <c r="R36" s="2"/>
      <c r="S36" s="2"/>
      <c r="T36" s="2"/>
      <c r="U36" s="2"/>
      <c r="V36" s="6"/>
      <c r="W36" s="6"/>
      <c r="X36" s="6"/>
      <c r="Y36" s="2"/>
      <c r="Z36" s="2"/>
      <c r="AA36" s="2"/>
      <c r="AB36" s="32" t="s">
        <v>34</v>
      </c>
      <c r="AC36" s="33"/>
      <c r="AD36" s="33"/>
      <c r="AE36" s="33" t="s">
        <v>37</v>
      </c>
      <c r="AF36" s="72"/>
      <c r="AG36" s="2"/>
      <c r="AH36" s="2"/>
      <c r="AI36" s="2"/>
      <c r="AJ36" s="6"/>
      <c r="AK36" s="6"/>
      <c r="AL36" s="6"/>
      <c r="AM36" s="43"/>
      <c r="AN36" s="152"/>
      <c r="AO36" s="1"/>
    </row>
    <row r="37" spans="1:41" ht="15" customHeight="1">
      <c r="A37" s="11"/>
      <c r="B37" s="35" t="s">
        <v>12</v>
      </c>
      <c r="C37" s="36" t="s">
        <v>17</v>
      </c>
      <c r="D37" s="37"/>
      <c r="E37" s="38"/>
      <c r="F37" s="2"/>
      <c r="G37" s="2"/>
      <c r="H37" s="2"/>
      <c r="I37" s="2"/>
      <c r="J37" s="2"/>
      <c r="K37" s="5"/>
      <c r="L37" s="5"/>
      <c r="M37" s="5"/>
      <c r="O37" s="2"/>
      <c r="P37" s="2"/>
      <c r="Q37" s="2"/>
      <c r="V37" s="2"/>
      <c r="W37" s="2"/>
      <c r="X37" s="2"/>
      <c r="AB37" s="32" t="s">
        <v>35</v>
      </c>
      <c r="AC37" s="5"/>
      <c r="AD37" s="5"/>
      <c r="AE37" s="33" t="s">
        <v>37</v>
      </c>
      <c r="AF37" s="73"/>
      <c r="AG37" s="10"/>
      <c r="AH37" s="10"/>
      <c r="AI37" s="10"/>
      <c r="AJ37" s="2"/>
      <c r="AK37" s="2"/>
      <c r="AL37" s="2"/>
      <c r="AM37" s="43"/>
      <c r="AN37" s="160"/>
      <c r="AO37" s="11"/>
    </row>
    <row r="38" spans="28:39" ht="15" customHeight="1">
      <c r="AB38" s="35" t="s">
        <v>36</v>
      </c>
      <c r="AC38" s="64"/>
      <c r="AD38" s="64"/>
      <c r="AE38" s="64" t="s">
        <v>37</v>
      </c>
      <c r="AF38" s="38"/>
      <c r="AM38" s="43"/>
    </row>
    <row r="39" spans="1:41" s="10" customFormat="1" ht="15" customHeight="1">
      <c r="A39" s="11"/>
      <c r="B39" s="147" t="s">
        <v>93</v>
      </c>
      <c r="AB39" s="2"/>
      <c r="AC39" s="6"/>
      <c r="AD39" s="6"/>
      <c r="AE39" s="6"/>
      <c r="AF39" s="2"/>
      <c r="AM39" s="43"/>
      <c r="AN39" s="160"/>
      <c r="AO39" s="11"/>
    </row>
    <row r="40" spans="2:39" ht="15" customHeight="1">
      <c r="B40" s="146" t="s">
        <v>92</v>
      </c>
      <c r="AM40" s="43"/>
    </row>
    <row r="41" spans="1:41" s="10" customFormat="1" ht="15" customHeight="1">
      <c r="A41" s="1"/>
      <c r="B41" s="146" t="s">
        <v>91</v>
      </c>
      <c r="C41" s="1"/>
      <c r="D41" s="6"/>
      <c r="E41" s="6"/>
      <c r="F41" s="6"/>
      <c r="G41" s="6"/>
      <c r="H41" s="6"/>
      <c r="I41" s="6"/>
      <c r="J41" s="6"/>
      <c r="K41" s="2"/>
      <c r="L41" s="2"/>
      <c r="M41" s="2"/>
      <c r="N41" s="2"/>
      <c r="O41" s="6"/>
      <c r="P41" s="6"/>
      <c r="Q41" s="6"/>
      <c r="R41" s="2"/>
      <c r="S41" s="2"/>
      <c r="T41" s="2"/>
      <c r="U41" s="2"/>
      <c r="V41" s="6"/>
      <c r="W41" s="6"/>
      <c r="X41" s="6"/>
      <c r="Y41" s="2"/>
      <c r="Z41" s="2"/>
      <c r="AA41" s="2"/>
      <c r="AB41" s="2"/>
      <c r="AC41" s="6"/>
      <c r="AD41" s="6"/>
      <c r="AE41" s="6"/>
      <c r="AF41" s="2"/>
      <c r="AG41" s="2"/>
      <c r="AH41" s="2"/>
      <c r="AI41" s="2"/>
      <c r="AJ41" s="6"/>
      <c r="AK41" s="6"/>
      <c r="AL41" s="6"/>
      <c r="AM41" s="43"/>
      <c r="AN41" s="152"/>
      <c r="AO41" s="1"/>
    </row>
    <row r="42" ht="15" customHeight="1">
      <c r="AM42" s="43"/>
    </row>
    <row r="43" ht="15" customHeight="1">
      <c r="AM43" s="43"/>
    </row>
    <row r="44" ht="15" customHeight="1">
      <c r="AM44" s="43"/>
    </row>
    <row r="45" ht="15" customHeight="1">
      <c r="AM45" s="43"/>
    </row>
    <row r="46" ht="15" customHeight="1">
      <c r="AM46" s="43"/>
    </row>
    <row r="47" ht="15" customHeight="1">
      <c r="AM47" s="43"/>
    </row>
    <row r="48" ht="15" customHeight="1">
      <c r="AM48" s="43"/>
    </row>
    <row r="49" ht="15" customHeight="1">
      <c r="AM49" s="43"/>
    </row>
    <row r="50" ht="15" customHeight="1">
      <c r="AM50" s="43"/>
    </row>
    <row r="51" ht="15" customHeight="1">
      <c r="AM51" s="43"/>
    </row>
    <row r="52" ht="15" customHeight="1">
      <c r="AM52" s="43"/>
    </row>
    <row r="53" ht="15" customHeight="1">
      <c r="AM53" s="43"/>
    </row>
    <row r="54" ht="15" customHeight="1">
      <c r="AM54" s="43"/>
    </row>
    <row r="55" ht="15" customHeight="1">
      <c r="AM55" s="43"/>
    </row>
    <row r="56" ht="15" customHeight="1">
      <c r="AM56" s="43"/>
    </row>
    <row r="57" ht="15" customHeight="1">
      <c r="AM57" s="43"/>
    </row>
    <row r="58" ht="15" customHeight="1">
      <c r="AM58" s="43"/>
    </row>
    <row r="59" ht="15" customHeight="1">
      <c r="AM59" s="43"/>
    </row>
    <row r="60" spans="28:39" ht="15" customHeight="1">
      <c r="AB60" s="15"/>
      <c r="AC60" s="15"/>
      <c r="AD60" s="15"/>
      <c r="AE60" s="15"/>
      <c r="AF60" s="15"/>
      <c r="AM60" s="43"/>
    </row>
    <row r="61" spans="1:41" ht="15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G61" s="15"/>
      <c r="AH61" s="15"/>
      <c r="AI61" s="15"/>
      <c r="AJ61" s="15"/>
      <c r="AK61" s="15"/>
      <c r="AL61" s="15"/>
      <c r="AM61" s="14"/>
      <c r="AN61" s="161"/>
      <c r="AO61" s="14"/>
    </row>
    <row r="63" spans="1:41" s="15" customFormat="1" ht="18">
      <c r="A63" s="1"/>
      <c r="B63" s="2"/>
      <c r="C63" s="1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  <c r="O63" s="6"/>
      <c r="P63" s="6"/>
      <c r="Q63" s="6"/>
      <c r="R63" s="2"/>
      <c r="S63" s="2"/>
      <c r="T63" s="2"/>
      <c r="U63" s="2"/>
      <c r="V63" s="6"/>
      <c r="W63" s="6"/>
      <c r="X63" s="6"/>
      <c r="Y63" s="2"/>
      <c r="Z63" s="2"/>
      <c r="AA63" s="2"/>
      <c r="AB63" s="2"/>
      <c r="AC63" s="6"/>
      <c r="AD63" s="6"/>
      <c r="AE63" s="6"/>
      <c r="AF63" s="2"/>
      <c r="AG63" s="2"/>
      <c r="AH63" s="2"/>
      <c r="AI63" s="2"/>
      <c r="AJ63" s="6"/>
      <c r="AK63" s="6"/>
      <c r="AL63" s="6"/>
      <c r="AM63" s="150"/>
      <c r="AN63" s="152"/>
      <c r="AO63" s="1"/>
    </row>
  </sheetData>
  <sheetProtection/>
  <mergeCells count="5">
    <mergeCell ref="D5:J5"/>
    <mergeCell ref="K5:Q5"/>
    <mergeCell ref="R5:X5"/>
    <mergeCell ref="Y5:AE5"/>
    <mergeCell ref="AF5:AL5"/>
  </mergeCells>
  <printOptions/>
  <pageMargins left="0" right="0" top="0" bottom="0" header="0.5118110236220472" footer="0.5118110236220472"/>
  <pageSetup fitToHeight="1" fitToWidth="1" horizontalDpi="300" verticalDpi="300" orientation="landscape" paperSize="9" scale="68" r:id="rId1"/>
  <ignoredErrors>
    <ignoredError sqref="J29 J23 X19 J21 J7:J8 J18 J10:J13 J9 J14:J16 Q15" formulaRange="1"/>
    <ignoredError sqref="AN28:AN29 AN26 AN21 AN23 AN15:A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22.7109375" style="0" customWidth="1"/>
    <col min="3" max="3" width="4.421875" style="0" customWidth="1"/>
    <col min="4" max="7" width="4.7109375" style="0" customWidth="1"/>
    <col min="8" max="10" width="4.7109375" style="6" customWidth="1"/>
    <col min="11" max="14" width="4.7109375" style="0" customWidth="1"/>
    <col min="15" max="17" width="4.7109375" style="6" customWidth="1"/>
    <col min="18" max="21" width="4.7109375" style="0" customWidth="1"/>
    <col min="22" max="24" width="4.7109375" style="6" customWidth="1"/>
    <col min="25" max="28" width="4.7109375" style="0" customWidth="1"/>
    <col min="29" max="31" width="4.7109375" style="6" customWidth="1"/>
    <col min="32" max="32" width="8.00390625" style="150" customWidth="1"/>
    <col min="33" max="33" width="6.421875" style="52" customWidth="1"/>
    <col min="34" max="34" width="3.7109375" style="45" customWidth="1"/>
  </cols>
  <sheetData>
    <row r="1" spans="2:33" ht="23.25">
      <c r="B1" s="16"/>
      <c r="C1" s="17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8"/>
      <c r="P1" s="18"/>
      <c r="Q1" s="18"/>
      <c r="R1" s="19"/>
      <c r="S1" s="19" t="s">
        <v>59</v>
      </c>
      <c r="T1" s="19"/>
      <c r="U1" s="19"/>
      <c r="V1" s="18"/>
      <c r="W1" s="18"/>
      <c r="X1" s="18"/>
      <c r="Y1" s="19"/>
      <c r="Z1" s="19"/>
      <c r="AA1" s="19"/>
      <c r="AB1" s="19"/>
      <c r="AC1" s="18"/>
      <c r="AD1" s="18"/>
      <c r="AE1" s="18"/>
      <c r="AG1" s="48"/>
    </row>
    <row r="2" spans="2:33" ht="15" customHeight="1">
      <c r="B2" s="2"/>
      <c r="C2" s="1"/>
      <c r="D2" s="6"/>
      <c r="E2" s="6"/>
      <c r="F2" s="6"/>
      <c r="G2" s="6"/>
      <c r="K2" s="2"/>
      <c r="L2" s="2"/>
      <c r="M2" s="2"/>
      <c r="N2" s="2"/>
      <c r="R2" s="2"/>
      <c r="S2" s="2"/>
      <c r="T2" s="2"/>
      <c r="U2" s="2"/>
      <c r="Y2" s="2"/>
      <c r="Z2" s="2"/>
      <c r="AA2" s="2"/>
      <c r="AB2" s="2"/>
      <c r="AG2" s="49"/>
    </row>
    <row r="3" spans="2:33" ht="15" customHeight="1">
      <c r="B3" s="2"/>
      <c r="C3" s="1"/>
      <c r="D3" s="9" t="s">
        <v>104</v>
      </c>
      <c r="E3" s="9"/>
      <c r="F3" s="9"/>
      <c r="G3" s="9"/>
      <c r="H3" s="9"/>
      <c r="I3" s="9"/>
      <c r="J3" s="9"/>
      <c r="K3" s="8"/>
      <c r="L3" s="8"/>
      <c r="M3" s="2"/>
      <c r="N3" s="2"/>
      <c r="O3" s="9"/>
      <c r="P3" s="9"/>
      <c r="Q3" s="9"/>
      <c r="R3" s="2"/>
      <c r="S3" s="2"/>
      <c r="T3" s="2"/>
      <c r="U3" s="2"/>
      <c r="V3" s="9"/>
      <c r="W3" s="9"/>
      <c r="X3" s="9"/>
      <c r="Y3" s="2"/>
      <c r="Z3" s="2"/>
      <c r="AA3" s="2"/>
      <c r="AB3" s="2"/>
      <c r="AC3" s="9"/>
      <c r="AD3" s="9"/>
      <c r="AE3" s="9"/>
      <c r="AG3" s="49"/>
    </row>
    <row r="4" spans="2:33" ht="15" customHeight="1" thickBot="1">
      <c r="B4" s="2"/>
      <c r="C4" s="1"/>
      <c r="D4" s="9"/>
      <c r="E4" s="9"/>
      <c r="F4" s="9"/>
      <c r="G4" s="9"/>
      <c r="H4" s="9"/>
      <c r="I4" s="9"/>
      <c r="J4" s="9"/>
      <c r="K4" s="8"/>
      <c r="L4" s="8"/>
      <c r="M4" s="2"/>
      <c r="N4" s="2"/>
      <c r="O4" s="9"/>
      <c r="P4" s="9"/>
      <c r="Q4" s="9"/>
      <c r="R4" s="2"/>
      <c r="S4" s="2"/>
      <c r="T4" s="2"/>
      <c r="U4" s="2"/>
      <c r="V4" s="9"/>
      <c r="W4" s="9"/>
      <c r="X4" s="9"/>
      <c r="Y4" s="2"/>
      <c r="Z4" s="2"/>
      <c r="AA4" s="2"/>
      <c r="AB4" s="2"/>
      <c r="AC4" s="9"/>
      <c r="AD4" s="9"/>
      <c r="AE4" s="9"/>
      <c r="AG4" s="49"/>
    </row>
    <row r="5" spans="2:33" ht="18.75" thickBot="1">
      <c r="B5" s="10"/>
      <c r="C5" s="11"/>
      <c r="D5" s="170" t="s">
        <v>70</v>
      </c>
      <c r="E5" s="171"/>
      <c r="F5" s="171"/>
      <c r="G5" s="171"/>
      <c r="H5" s="171"/>
      <c r="I5" s="171"/>
      <c r="J5" s="172"/>
      <c r="K5" s="170" t="s">
        <v>74</v>
      </c>
      <c r="L5" s="171"/>
      <c r="M5" s="171"/>
      <c r="N5" s="171"/>
      <c r="O5" s="171"/>
      <c r="P5" s="171"/>
      <c r="Q5" s="172"/>
      <c r="R5" s="170" t="s">
        <v>82</v>
      </c>
      <c r="S5" s="171"/>
      <c r="T5" s="171"/>
      <c r="U5" s="171"/>
      <c r="V5" s="171"/>
      <c r="W5" s="171"/>
      <c r="X5" s="172"/>
      <c r="Y5" s="170" t="s">
        <v>103</v>
      </c>
      <c r="Z5" s="171"/>
      <c r="AA5" s="171"/>
      <c r="AB5" s="171"/>
      <c r="AC5" s="171"/>
      <c r="AD5" s="171"/>
      <c r="AE5" s="172"/>
      <c r="AG5" s="49"/>
    </row>
    <row r="6" spans="2:39" ht="15" customHeight="1" thickBot="1">
      <c r="B6" s="12" t="s">
        <v>0</v>
      </c>
      <c r="C6" s="13" t="s">
        <v>1</v>
      </c>
      <c r="D6" s="66" t="s">
        <v>2</v>
      </c>
      <c r="E6" s="116" t="s">
        <v>29</v>
      </c>
      <c r="F6" s="67" t="s">
        <v>3</v>
      </c>
      <c r="G6" s="117" t="s">
        <v>29</v>
      </c>
      <c r="H6" s="79" t="s">
        <v>27</v>
      </c>
      <c r="I6" s="78" t="s">
        <v>30</v>
      </c>
      <c r="J6" s="81" t="s">
        <v>28</v>
      </c>
      <c r="K6" s="66" t="s">
        <v>2</v>
      </c>
      <c r="L6" s="67" t="s">
        <v>29</v>
      </c>
      <c r="M6" s="67" t="s">
        <v>3</v>
      </c>
      <c r="N6" s="68" t="s">
        <v>29</v>
      </c>
      <c r="O6" s="79" t="s">
        <v>27</v>
      </c>
      <c r="P6" s="78" t="s">
        <v>30</v>
      </c>
      <c r="Q6" s="81" t="s">
        <v>28</v>
      </c>
      <c r="R6" s="66" t="s">
        <v>2</v>
      </c>
      <c r="S6" s="67" t="s">
        <v>29</v>
      </c>
      <c r="T6" s="67" t="s">
        <v>3</v>
      </c>
      <c r="U6" s="68" t="s">
        <v>29</v>
      </c>
      <c r="V6" s="79" t="s">
        <v>27</v>
      </c>
      <c r="W6" s="78" t="s">
        <v>30</v>
      </c>
      <c r="X6" s="81" t="s">
        <v>28</v>
      </c>
      <c r="Y6" s="66" t="s">
        <v>2</v>
      </c>
      <c r="Z6" s="67" t="s">
        <v>29</v>
      </c>
      <c r="AA6" s="67" t="s">
        <v>3</v>
      </c>
      <c r="AB6" s="68" t="s">
        <v>29</v>
      </c>
      <c r="AC6" s="79" t="s">
        <v>27</v>
      </c>
      <c r="AD6" s="78" t="s">
        <v>30</v>
      </c>
      <c r="AE6" s="81" t="s">
        <v>28</v>
      </c>
      <c r="AF6" s="178" t="s">
        <v>21</v>
      </c>
      <c r="AG6" s="162" t="s">
        <v>4</v>
      </c>
      <c r="AH6" s="46"/>
      <c r="AM6" s="181"/>
    </row>
    <row r="7" spans="1:39" ht="15" customHeight="1">
      <c r="A7" s="46">
        <v>1</v>
      </c>
      <c r="B7" s="61" t="s">
        <v>26</v>
      </c>
      <c r="C7" s="21">
        <v>7</v>
      </c>
      <c r="D7" s="138">
        <v>20</v>
      </c>
      <c r="E7" s="139">
        <v>3</v>
      </c>
      <c r="F7" s="87">
        <v>20</v>
      </c>
      <c r="G7" s="94">
        <v>3</v>
      </c>
      <c r="H7" s="95">
        <v>1</v>
      </c>
      <c r="I7" s="109">
        <v>3</v>
      </c>
      <c r="J7" s="110">
        <f aca="true" t="shared" si="0" ref="J7:J14">SUM(D7:I7)</f>
        <v>50</v>
      </c>
      <c r="K7" s="93">
        <v>20</v>
      </c>
      <c r="L7" s="86">
        <v>3</v>
      </c>
      <c r="M7" s="87">
        <v>20</v>
      </c>
      <c r="N7" s="94">
        <v>3</v>
      </c>
      <c r="O7" s="95">
        <v>1</v>
      </c>
      <c r="P7" s="109">
        <v>3</v>
      </c>
      <c r="Q7" s="110">
        <f aca="true" t="shared" si="1" ref="Q7:Q14">SUM(K7:P7)</f>
        <v>50</v>
      </c>
      <c r="R7" s="93">
        <v>20</v>
      </c>
      <c r="S7" s="86">
        <v>3</v>
      </c>
      <c r="T7" s="87">
        <v>20</v>
      </c>
      <c r="U7" s="94">
        <v>3</v>
      </c>
      <c r="V7" s="95">
        <v>1</v>
      </c>
      <c r="W7" s="109">
        <v>3</v>
      </c>
      <c r="X7" s="110">
        <f aca="true" t="shared" si="2" ref="X7:X14">SUM(R7:W7)</f>
        <v>50</v>
      </c>
      <c r="Y7" s="93">
        <v>20</v>
      </c>
      <c r="Z7" s="86">
        <v>3</v>
      </c>
      <c r="AA7" s="87">
        <v>20</v>
      </c>
      <c r="AB7" s="94">
        <v>3</v>
      </c>
      <c r="AC7" s="95">
        <v>1</v>
      </c>
      <c r="AD7" s="109">
        <v>3</v>
      </c>
      <c r="AE7" s="110">
        <f aca="true" t="shared" si="3" ref="AE7:AE14">SUM(Y7:AD7)</f>
        <v>50</v>
      </c>
      <c r="AF7" s="184">
        <v>177</v>
      </c>
      <c r="AG7" s="169">
        <f aca="true" t="shared" si="4" ref="AG7:AG14">SUM(D7:AE7)-J7-Q7-X7-AE7</f>
        <v>200</v>
      </c>
      <c r="AH7" s="46">
        <v>1</v>
      </c>
      <c r="AM7" s="181"/>
    </row>
    <row r="8" spans="1:39" ht="15" customHeight="1">
      <c r="A8" s="46">
        <v>2</v>
      </c>
      <c r="B8" s="61" t="s">
        <v>39</v>
      </c>
      <c r="C8" s="21">
        <v>28</v>
      </c>
      <c r="D8" s="93">
        <v>15</v>
      </c>
      <c r="E8" s="86">
        <v>2</v>
      </c>
      <c r="F8" s="87">
        <v>12</v>
      </c>
      <c r="G8" s="94">
        <v>2</v>
      </c>
      <c r="H8" s="95">
        <v>0</v>
      </c>
      <c r="I8" s="109">
        <v>3</v>
      </c>
      <c r="J8" s="110">
        <f t="shared" si="0"/>
        <v>34</v>
      </c>
      <c r="K8" s="93" t="s">
        <v>19</v>
      </c>
      <c r="L8" s="86" t="s">
        <v>19</v>
      </c>
      <c r="M8" s="87" t="s">
        <v>19</v>
      </c>
      <c r="N8" s="94" t="s">
        <v>19</v>
      </c>
      <c r="O8" s="95" t="s">
        <v>19</v>
      </c>
      <c r="P8" s="109" t="s">
        <v>19</v>
      </c>
      <c r="Q8" s="110">
        <f t="shared" si="1"/>
        <v>0</v>
      </c>
      <c r="R8" s="138">
        <v>0</v>
      </c>
      <c r="S8" s="139">
        <v>0</v>
      </c>
      <c r="T8" s="87">
        <v>15</v>
      </c>
      <c r="U8" s="94">
        <v>2</v>
      </c>
      <c r="V8" s="95">
        <v>0</v>
      </c>
      <c r="W8" s="109">
        <v>3</v>
      </c>
      <c r="X8" s="110">
        <f t="shared" si="2"/>
        <v>20</v>
      </c>
      <c r="Y8" s="93">
        <v>0</v>
      </c>
      <c r="Z8" s="86">
        <v>1</v>
      </c>
      <c r="AA8" s="87">
        <v>0</v>
      </c>
      <c r="AB8" s="94">
        <v>2</v>
      </c>
      <c r="AC8" s="95">
        <v>0</v>
      </c>
      <c r="AD8" s="109">
        <v>3</v>
      </c>
      <c r="AE8" s="110">
        <f t="shared" si="3"/>
        <v>6</v>
      </c>
      <c r="AF8" s="179">
        <v>60</v>
      </c>
      <c r="AG8" s="164">
        <f>SUM(D8:AE8)-J8-Q8-X8-AE8</f>
        <v>60</v>
      </c>
      <c r="AH8" s="46">
        <v>2</v>
      </c>
      <c r="AM8" s="181"/>
    </row>
    <row r="9" spans="1:39" ht="15" customHeight="1">
      <c r="A9" s="46">
        <v>3</v>
      </c>
      <c r="B9" s="60" t="s">
        <v>78</v>
      </c>
      <c r="C9" s="20">
        <v>21</v>
      </c>
      <c r="D9" s="91" t="s">
        <v>19</v>
      </c>
      <c r="E9" s="84" t="s">
        <v>19</v>
      </c>
      <c r="F9" s="85" t="s">
        <v>19</v>
      </c>
      <c r="G9" s="92" t="s">
        <v>19</v>
      </c>
      <c r="H9" s="95" t="s">
        <v>19</v>
      </c>
      <c r="I9" s="109" t="s">
        <v>19</v>
      </c>
      <c r="J9" s="110">
        <f>SUM(D9:I9)</f>
        <v>0</v>
      </c>
      <c r="K9" s="91">
        <v>0</v>
      </c>
      <c r="L9" s="84">
        <v>2</v>
      </c>
      <c r="M9" s="85">
        <v>15</v>
      </c>
      <c r="N9" s="92">
        <v>2</v>
      </c>
      <c r="O9" s="95">
        <v>0</v>
      </c>
      <c r="P9" s="109">
        <v>3</v>
      </c>
      <c r="Q9" s="110">
        <f>SUM(K9:P9)</f>
        <v>22</v>
      </c>
      <c r="R9" s="91" t="s">
        <v>19</v>
      </c>
      <c r="S9" s="84" t="s">
        <v>19</v>
      </c>
      <c r="T9" s="85" t="s">
        <v>19</v>
      </c>
      <c r="U9" s="94" t="s">
        <v>19</v>
      </c>
      <c r="V9" s="95" t="s">
        <v>19</v>
      </c>
      <c r="W9" s="109" t="s">
        <v>19</v>
      </c>
      <c r="X9" s="110">
        <f>SUM(R9:W9)</f>
        <v>0</v>
      </c>
      <c r="Y9" s="136">
        <v>0</v>
      </c>
      <c r="Z9" s="137">
        <v>0</v>
      </c>
      <c r="AA9" s="85">
        <v>15</v>
      </c>
      <c r="AB9" s="94">
        <v>0</v>
      </c>
      <c r="AC9" s="95">
        <v>0</v>
      </c>
      <c r="AD9" s="109">
        <v>3</v>
      </c>
      <c r="AE9" s="110">
        <f>SUM(Y9:AD9)</f>
        <v>18</v>
      </c>
      <c r="AF9" s="179">
        <v>40</v>
      </c>
      <c r="AG9" s="164">
        <f>SUM(D9:AE9)-J9-Q9-X9-AE9</f>
        <v>40</v>
      </c>
      <c r="AH9" s="46">
        <v>3</v>
      </c>
      <c r="AM9" s="181"/>
    </row>
    <row r="10" spans="1:39" ht="15" customHeight="1">
      <c r="A10" s="46">
        <v>4</v>
      </c>
      <c r="B10" s="60" t="s">
        <v>68</v>
      </c>
      <c r="C10" s="20">
        <v>32</v>
      </c>
      <c r="D10" s="136">
        <v>12</v>
      </c>
      <c r="E10" s="137">
        <v>1</v>
      </c>
      <c r="F10" s="85">
        <v>15</v>
      </c>
      <c r="G10" s="92">
        <v>1</v>
      </c>
      <c r="H10" s="95">
        <v>0</v>
      </c>
      <c r="I10" s="109">
        <v>3</v>
      </c>
      <c r="J10" s="110">
        <f t="shared" si="0"/>
        <v>32</v>
      </c>
      <c r="K10" s="91" t="s">
        <v>19</v>
      </c>
      <c r="L10" s="84" t="s">
        <v>19</v>
      </c>
      <c r="M10" s="85" t="s">
        <v>19</v>
      </c>
      <c r="N10" s="92" t="s">
        <v>19</v>
      </c>
      <c r="O10" s="95" t="s">
        <v>19</v>
      </c>
      <c r="P10" s="109" t="s">
        <v>19</v>
      </c>
      <c r="Q10" s="110">
        <f t="shared" si="1"/>
        <v>0</v>
      </c>
      <c r="R10" s="91" t="s">
        <v>19</v>
      </c>
      <c r="S10" s="84" t="s">
        <v>19</v>
      </c>
      <c r="T10" s="85" t="s">
        <v>19</v>
      </c>
      <c r="U10" s="94" t="s">
        <v>19</v>
      </c>
      <c r="V10" s="95" t="s">
        <v>19</v>
      </c>
      <c r="W10" s="109" t="s">
        <v>19</v>
      </c>
      <c r="X10" s="110">
        <f t="shared" si="2"/>
        <v>0</v>
      </c>
      <c r="Y10" s="91">
        <v>0</v>
      </c>
      <c r="Z10" s="84">
        <v>0</v>
      </c>
      <c r="AA10" s="85">
        <v>0</v>
      </c>
      <c r="AB10" s="94">
        <v>0</v>
      </c>
      <c r="AC10" s="95">
        <v>0</v>
      </c>
      <c r="AD10" s="109">
        <v>0</v>
      </c>
      <c r="AE10" s="110">
        <f t="shared" si="3"/>
        <v>0</v>
      </c>
      <c r="AF10" s="179">
        <v>19</v>
      </c>
      <c r="AG10" s="164">
        <f t="shared" si="4"/>
        <v>32</v>
      </c>
      <c r="AH10" s="46">
        <v>4</v>
      </c>
      <c r="AM10" s="181"/>
    </row>
    <row r="11" spans="1:39" ht="15" customHeight="1">
      <c r="A11" s="46">
        <v>5</v>
      </c>
      <c r="B11" s="62" t="s">
        <v>72</v>
      </c>
      <c r="C11" s="3">
        <v>84</v>
      </c>
      <c r="D11" s="138">
        <v>0</v>
      </c>
      <c r="E11" s="139">
        <v>0</v>
      </c>
      <c r="F11" s="87">
        <v>0</v>
      </c>
      <c r="G11" s="94">
        <v>0</v>
      </c>
      <c r="H11" s="95">
        <v>0</v>
      </c>
      <c r="I11" s="109">
        <v>3</v>
      </c>
      <c r="J11" s="110">
        <f>SUM(D11:I11)</f>
        <v>3</v>
      </c>
      <c r="K11" s="93">
        <v>0</v>
      </c>
      <c r="L11" s="86">
        <v>0</v>
      </c>
      <c r="M11" s="87">
        <v>12</v>
      </c>
      <c r="N11" s="94">
        <v>1</v>
      </c>
      <c r="O11" s="95">
        <v>0</v>
      </c>
      <c r="P11" s="109">
        <v>3</v>
      </c>
      <c r="Q11" s="110">
        <f>SUM(K11:P11)</f>
        <v>16</v>
      </c>
      <c r="R11" s="93" t="s">
        <v>19</v>
      </c>
      <c r="S11" s="86" t="s">
        <v>19</v>
      </c>
      <c r="T11" s="87" t="s">
        <v>19</v>
      </c>
      <c r="U11" s="94" t="s">
        <v>19</v>
      </c>
      <c r="V11" s="95" t="s">
        <v>19</v>
      </c>
      <c r="W11" s="109" t="s">
        <v>19</v>
      </c>
      <c r="X11" s="110">
        <f>SUM(R11:W11)</f>
        <v>0</v>
      </c>
      <c r="Y11" s="93">
        <v>0</v>
      </c>
      <c r="Z11" s="86">
        <v>0</v>
      </c>
      <c r="AA11" s="87">
        <v>0</v>
      </c>
      <c r="AB11" s="94">
        <v>0</v>
      </c>
      <c r="AC11" s="95">
        <v>0</v>
      </c>
      <c r="AD11" s="109">
        <v>0</v>
      </c>
      <c r="AE11" s="110">
        <f>SUM(Y11:AD11)</f>
        <v>0</v>
      </c>
      <c r="AF11" s="179">
        <v>19</v>
      </c>
      <c r="AG11" s="164">
        <f>SUM(D11:AE11)-J11-Q11-X11-AE11</f>
        <v>19</v>
      </c>
      <c r="AH11" s="46">
        <v>5</v>
      </c>
      <c r="AM11" s="181"/>
    </row>
    <row r="12" spans="1:39" ht="15" customHeight="1">
      <c r="A12" s="46">
        <v>6</v>
      </c>
      <c r="B12" s="61" t="s">
        <v>69</v>
      </c>
      <c r="C12" s="3">
        <v>333</v>
      </c>
      <c r="D12" s="138">
        <v>0</v>
      </c>
      <c r="E12" s="139">
        <v>0</v>
      </c>
      <c r="F12" s="87">
        <v>0</v>
      </c>
      <c r="G12" s="94">
        <v>0</v>
      </c>
      <c r="H12" s="95">
        <v>0</v>
      </c>
      <c r="I12" s="109">
        <v>3</v>
      </c>
      <c r="J12" s="110">
        <f t="shared" si="0"/>
        <v>3</v>
      </c>
      <c r="K12" s="93" t="s">
        <v>19</v>
      </c>
      <c r="L12" s="86" t="s">
        <v>19</v>
      </c>
      <c r="M12" s="87" t="s">
        <v>19</v>
      </c>
      <c r="N12" s="94" t="s">
        <v>19</v>
      </c>
      <c r="O12" s="95" t="s">
        <v>19</v>
      </c>
      <c r="P12" s="109" t="s">
        <v>19</v>
      </c>
      <c r="Q12" s="110">
        <f t="shared" si="1"/>
        <v>0</v>
      </c>
      <c r="R12" s="93" t="s">
        <v>19</v>
      </c>
      <c r="S12" s="86" t="s">
        <v>19</v>
      </c>
      <c r="T12" s="87" t="s">
        <v>19</v>
      </c>
      <c r="U12" s="94" t="s">
        <v>19</v>
      </c>
      <c r="V12" s="95" t="s">
        <v>19</v>
      </c>
      <c r="W12" s="109" t="s">
        <v>19</v>
      </c>
      <c r="X12" s="110">
        <f t="shared" si="2"/>
        <v>0</v>
      </c>
      <c r="Y12" s="93">
        <v>0</v>
      </c>
      <c r="Z12" s="86">
        <v>0</v>
      </c>
      <c r="AA12" s="87">
        <v>0</v>
      </c>
      <c r="AB12" s="94">
        <v>0</v>
      </c>
      <c r="AC12" s="95">
        <v>0</v>
      </c>
      <c r="AD12" s="109">
        <v>0</v>
      </c>
      <c r="AE12" s="110">
        <f t="shared" si="3"/>
        <v>0</v>
      </c>
      <c r="AF12" s="179">
        <v>3</v>
      </c>
      <c r="AG12" s="164">
        <f t="shared" si="4"/>
        <v>3</v>
      </c>
      <c r="AH12" s="46">
        <v>6</v>
      </c>
      <c r="AM12" s="181"/>
    </row>
    <row r="13" spans="1:39" ht="15" customHeight="1">
      <c r="A13" s="46">
        <v>7</v>
      </c>
      <c r="B13" s="62" t="s">
        <v>101</v>
      </c>
      <c r="C13" s="3">
        <v>82</v>
      </c>
      <c r="D13" s="93" t="s">
        <v>19</v>
      </c>
      <c r="E13" s="86" t="s">
        <v>19</v>
      </c>
      <c r="F13" s="87" t="s">
        <v>19</v>
      </c>
      <c r="G13" s="94" t="s">
        <v>19</v>
      </c>
      <c r="H13" s="95" t="s">
        <v>19</v>
      </c>
      <c r="I13" s="109" t="s">
        <v>19</v>
      </c>
      <c r="J13" s="110">
        <f t="shared" si="0"/>
        <v>0</v>
      </c>
      <c r="K13" s="93" t="s">
        <v>19</v>
      </c>
      <c r="L13" s="86" t="s">
        <v>19</v>
      </c>
      <c r="M13" s="87" t="s">
        <v>19</v>
      </c>
      <c r="N13" s="94" t="s">
        <v>19</v>
      </c>
      <c r="O13" s="95" t="s">
        <v>19</v>
      </c>
      <c r="P13" s="109" t="s">
        <v>19</v>
      </c>
      <c r="Q13" s="110">
        <f t="shared" si="1"/>
        <v>0</v>
      </c>
      <c r="R13" s="93" t="s">
        <v>19</v>
      </c>
      <c r="S13" s="86" t="s">
        <v>19</v>
      </c>
      <c r="T13" s="87" t="s">
        <v>19</v>
      </c>
      <c r="U13" s="94" t="s">
        <v>19</v>
      </c>
      <c r="V13" s="95" t="s">
        <v>19</v>
      </c>
      <c r="W13" s="109" t="s">
        <v>19</v>
      </c>
      <c r="X13" s="110">
        <f t="shared" si="2"/>
        <v>0</v>
      </c>
      <c r="Y13" s="138">
        <v>15</v>
      </c>
      <c r="Z13" s="139">
        <v>2</v>
      </c>
      <c r="AA13" s="140">
        <v>0</v>
      </c>
      <c r="AB13" s="141">
        <v>1</v>
      </c>
      <c r="AC13" s="95">
        <v>0</v>
      </c>
      <c r="AD13" s="109">
        <v>3</v>
      </c>
      <c r="AE13" s="110">
        <f t="shared" si="3"/>
        <v>21</v>
      </c>
      <c r="AF13" s="179">
        <v>3</v>
      </c>
      <c r="AG13" s="164">
        <f t="shared" si="4"/>
        <v>21</v>
      </c>
      <c r="AH13" s="46">
        <v>7</v>
      </c>
      <c r="AM13" s="181"/>
    </row>
    <row r="14" spans="1:39" ht="15" customHeight="1">
      <c r="A14" s="46">
        <v>8</v>
      </c>
      <c r="B14" s="60" t="s">
        <v>102</v>
      </c>
      <c r="C14" s="20">
        <v>5</v>
      </c>
      <c r="D14" s="91" t="s">
        <v>19</v>
      </c>
      <c r="E14" s="84" t="s">
        <v>19</v>
      </c>
      <c r="F14" s="85" t="s">
        <v>19</v>
      </c>
      <c r="G14" s="92" t="s">
        <v>19</v>
      </c>
      <c r="H14" s="95" t="s">
        <v>19</v>
      </c>
      <c r="I14" s="109" t="s">
        <v>19</v>
      </c>
      <c r="J14" s="110">
        <f t="shared" si="0"/>
        <v>0</v>
      </c>
      <c r="K14" s="91" t="s">
        <v>19</v>
      </c>
      <c r="L14" s="84" t="s">
        <v>19</v>
      </c>
      <c r="M14" s="85" t="s">
        <v>19</v>
      </c>
      <c r="N14" s="92" t="s">
        <v>19</v>
      </c>
      <c r="O14" s="95" t="s">
        <v>19</v>
      </c>
      <c r="P14" s="109" t="s">
        <v>19</v>
      </c>
      <c r="Q14" s="110">
        <f t="shared" si="1"/>
        <v>0</v>
      </c>
      <c r="R14" s="91" t="s">
        <v>19</v>
      </c>
      <c r="S14" s="84" t="s">
        <v>19</v>
      </c>
      <c r="T14" s="85" t="s">
        <v>19</v>
      </c>
      <c r="U14" s="94" t="s">
        <v>19</v>
      </c>
      <c r="V14" s="95" t="s">
        <v>19</v>
      </c>
      <c r="W14" s="109" t="s">
        <v>19</v>
      </c>
      <c r="X14" s="110">
        <f t="shared" si="2"/>
        <v>0</v>
      </c>
      <c r="Y14" s="138">
        <v>0</v>
      </c>
      <c r="Z14" s="139">
        <v>0</v>
      </c>
      <c r="AA14" s="140">
        <v>12</v>
      </c>
      <c r="AB14" s="141">
        <v>0</v>
      </c>
      <c r="AC14" s="95">
        <v>0</v>
      </c>
      <c r="AD14" s="109">
        <v>3</v>
      </c>
      <c r="AE14" s="110">
        <f t="shared" si="3"/>
        <v>15</v>
      </c>
      <c r="AF14" s="179">
        <v>3</v>
      </c>
      <c r="AG14" s="164">
        <f t="shared" si="4"/>
        <v>15</v>
      </c>
      <c r="AH14" s="46">
        <v>8</v>
      </c>
      <c r="AM14" s="181"/>
    </row>
    <row r="15" spans="1:39" s="52" customFormat="1" ht="15" customHeight="1">
      <c r="A15" s="53"/>
      <c r="B15" s="54"/>
      <c r="C15" s="54"/>
      <c r="D15" s="55"/>
      <c r="E15" s="55"/>
      <c r="F15" s="55"/>
      <c r="G15" s="55"/>
      <c r="H15" s="33"/>
      <c r="I15" s="33"/>
      <c r="J15" s="33"/>
      <c r="K15" s="65"/>
      <c r="L15" s="65"/>
      <c r="M15" s="65"/>
      <c r="N15" s="54"/>
      <c r="O15" s="33"/>
      <c r="P15" s="33"/>
      <c r="Q15" s="33"/>
      <c r="R15" s="54"/>
      <c r="S15" s="54"/>
      <c r="T15" s="54"/>
      <c r="U15" s="54"/>
      <c r="V15" s="33"/>
      <c r="W15" s="33"/>
      <c r="X15" s="33"/>
      <c r="Y15" s="54"/>
      <c r="Z15" s="54"/>
      <c r="AA15" s="54"/>
      <c r="AB15" s="54"/>
      <c r="AC15" s="33"/>
      <c r="AD15" s="33"/>
      <c r="AE15" s="33"/>
      <c r="AF15" s="150"/>
      <c r="AG15" s="49"/>
      <c r="AH15" s="53"/>
      <c r="AM15" s="181"/>
    </row>
    <row r="16" spans="1:39" s="50" customFormat="1" ht="15" customHeight="1">
      <c r="A16" s="1"/>
      <c r="B16" s="5" t="s">
        <v>94</v>
      </c>
      <c r="C16" s="7"/>
      <c r="D16" s="7"/>
      <c r="E16" s="7"/>
      <c r="F16" s="7"/>
      <c r="G16" s="7"/>
      <c r="H16" s="40" t="s">
        <v>75</v>
      </c>
      <c r="I16" s="40"/>
      <c r="J16" s="6"/>
      <c r="K16" s="2"/>
      <c r="L16" s="7"/>
      <c r="M16" s="7"/>
      <c r="N16" s="7"/>
      <c r="O16" s="7"/>
      <c r="P16" s="7"/>
      <c r="Q16" s="7"/>
      <c r="R16" s="7"/>
      <c r="S16" s="7"/>
      <c r="T16" s="33" t="s">
        <v>31</v>
      </c>
      <c r="U16" s="7"/>
      <c r="V16" s="7"/>
      <c r="W16" s="7"/>
      <c r="X16" s="7"/>
      <c r="Y16" s="7"/>
      <c r="Z16" s="7"/>
      <c r="AA16" s="5" t="s">
        <v>38</v>
      </c>
      <c r="AC16" s="7"/>
      <c r="AD16" s="7"/>
      <c r="AE16" s="7"/>
      <c r="AF16" s="149"/>
      <c r="AH16" s="56"/>
      <c r="AM16" s="182"/>
    </row>
    <row r="17" spans="1:39" s="52" customFormat="1" ht="15" customHeight="1">
      <c r="A17" s="1"/>
      <c r="B17" s="24" t="s">
        <v>8</v>
      </c>
      <c r="C17" s="25" t="s">
        <v>13</v>
      </c>
      <c r="D17" s="26"/>
      <c r="E17" s="27"/>
      <c r="F17" s="6"/>
      <c r="G17" s="6"/>
      <c r="H17" s="24" t="s">
        <v>23</v>
      </c>
      <c r="I17" s="25"/>
      <c r="J17" s="26"/>
      <c r="K17" s="41"/>
      <c r="L17" s="5"/>
      <c r="M17" s="5"/>
      <c r="N17" s="2"/>
      <c r="O17" s="6"/>
      <c r="P17" s="6"/>
      <c r="Q17" s="6"/>
      <c r="R17" s="2"/>
      <c r="S17" s="2"/>
      <c r="T17" s="42" t="s">
        <v>18</v>
      </c>
      <c r="U17" s="39"/>
      <c r="V17" s="63"/>
      <c r="W17" s="33"/>
      <c r="X17" s="6"/>
      <c r="Y17" s="2"/>
      <c r="Z17" s="2"/>
      <c r="AA17" s="5"/>
      <c r="AB17" s="5"/>
      <c r="AC17" s="33"/>
      <c r="AD17" s="33"/>
      <c r="AE17" s="33"/>
      <c r="AF17" s="150"/>
      <c r="AG17" s="49"/>
      <c r="AH17" s="53"/>
      <c r="AM17" s="181"/>
    </row>
    <row r="18" spans="1:39" s="52" customFormat="1" ht="15" customHeight="1">
      <c r="A18" s="44"/>
      <c r="B18" s="28" t="s">
        <v>9</v>
      </c>
      <c r="C18" s="29" t="s">
        <v>14</v>
      </c>
      <c r="D18" s="30"/>
      <c r="E18" s="31"/>
      <c r="F18" s="23"/>
      <c r="G18" s="23"/>
      <c r="H18" s="28" t="s">
        <v>24</v>
      </c>
      <c r="I18" s="30"/>
      <c r="J18" s="30"/>
      <c r="K18" s="31"/>
      <c r="L18" s="30"/>
      <c r="M18" s="3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9" t="s">
        <v>32</v>
      </c>
      <c r="AC18" s="70"/>
      <c r="AD18" s="70"/>
      <c r="AE18" s="70" t="s">
        <v>37</v>
      </c>
      <c r="AF18" s="165"/>
      <c r="AG18" s="49"/>
      <c r="AH18" s="53"/>
      <c r="AM18" s="181"/>
    </row>
    <row r="19" spans="1:39" s="51" customFormat="1" ht="15" customHeight="1">
      <c r="A19" s="1"/>
      <c r="B19" s="32" t="s">
        <v>10</v>
      </c>
      <c r="C19" s="30" t="s">
        <v>15</v>
      </c>
      <c r="D19" s="33"/>
      <c r="E19" s="34"/>
      <c r="F19" s="6"/>
      <c r="G19" s="6"/>
      <c r="H19" s="35" t="s">
        <v>25</v>
      </c>
      <c r="I19" s="37"/>
      <c r="J19" s="64"/>
      <c r="K19" s="38"/>
      <c r="L19" s="5"/>
      <c r="M19" s="2"/>
      <c r="N19" s="2"/>
      <c r="O19" s="6"/>
      <c r="P19" s="6"/>
      <c r="Q19" s="6"/>
      <c r="R19" s="2"/>
      <c r="S19" s="2"/>
      <c r="T19" s="2"/>
      <c r="U19" s="2"/>
      <c r="V19" s="6"/>
      <c r="W19" s="6"/>
      <c r="X19" s="6"/>
      <c r="Y19" s="2"/>
      <c r="Z19" s="2"/>
      <c r="AA19" s="2"/>
      <c r="AB19" s="32" t="s">
        <v>33</v>
      </c>
      <c r="AC19" s="33"/>
      <c r="AD19" s="33"/>
      <c r="AE19" s="33" t="s">
        <v>37</v>
      </c>
      <c r="AF19" s="166"/>
      <c r="AH19" s="49"/>
      <c r="AM19" s="183"/>
    </row>
    <row r="20" spans="1:39" ht="15" customHeight="1">
      <c r="A20" s="1"/>
      <c r="B20" s="32" t="s">
        <v>11</v>
      </c>
      <c r="C20" s="29" t="s">
        <v>16</v>
      </c>
      <c r="D20" s="33"/>
      <c r="E20" s="34"/>
      <c r="F20" s="6"/>
      <c r="G20" s="6"/>
      <c r="H20" s="5"/>
      <c r="I20" s="5"/>
      <c r="K20" s="2"/>
      <c r="L20" s="5"/>
      <c r="M20" s="2"/>
      <c r="N20" s="2"/>
      <c r="R20" s="2"/>
      <c r="S20" s="2"/>
      <c r="T20" s="2"/>
      <c r="U20" s="2"/>
      <c r="Y20" s="2"/>
      <c r="Z20" s="2"/>
      <c r="AA20" s="2"/>
      <c r="AB20" s="32" t="s">
        <v>34</v>
      </c>
      <c r="AC20" s="33"/>
      <c r="AD20" s="33"/>
      <c r="AE20" s="33" t="s">
        <v>37</v>
      </c>
      <c r="AF20" s="166"/>
      <c r="AM20" s="181"/>
    </row>
    <row r="21" spans="1:39" ht="15" customHeight="1">
      <c r="A21" s="11"/>
      <c r="B21" s="35" t="s">
        <v>12</v>
      </c>
      <c r="C21" s="36" t="s">
        <v>17</v>
      </c>
      <c r="D21" s="37"/>
      <c r="E21" s="38"/>
      <c r="F21" s="2"/>
      <c r="G21" s="2"/>
      <c r="H21" s="2"/>
      <c r="I21" s="2"/>
      <c r="J21" s="2"/>
      <c r="K21" s="5"/>
      <c r="L21" s="5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5" t="s">
        <v>35</v>
      </c>
      <c r="AC21" s="37"/>
      <c r="AD21" s="37"/>
      <c r="AE21" s="64" t="s">
        <v>37</v>
      </c>
      <c r="AF21" s="167"/>
      <c r="AM21" s="181"/>
    </row>
    <row r="22" spans="1:39" ht="15" customHeight="1">
      <c r="A22" s="1"/>
      <c r="B22" s="2"/>
      <c r="C22" s="1"/>
      <c r="D22" s="6"/>
      <c r="E22" s="6"/>
      <c r="F22" s="6"/>
      <c r="G22" s="6"/>
      <c r="K22" s="2"/>
      <c r="L22" s="2"/>
      <c r="M22" s="2"/>
      <c r="N22" s="2"/>
      <c r="R22" s="2"/>
      <c r="S22" s="2"/>
      <c r="T22" s="2"/>
      <c r="U22" s="2"/>
      <c r="Y22" s="2"/>
      <c r="Z22" s="2"/>
      <c r="AA22" s="2"/>
      <c r="AB22" s="2"/>
      <c r="AM22" s="181"/>
    </row>
    <row r="23" spans="2:41" ht="18">
      <c r="B23" s="146" t="s">
        <v>95</v>
      </c>
      <c r="AF23" s="168"/>
      <c r="AH23"/>
      <c r="AJ23" s="6"/>
      <c r="AK23" s="6"/>
      <c r="AL23" s="6"/>
      <c r="AM23" s="43"/>
      <c r="AN23" s="115"/>
      <c r="AO23" s="45"/>
    </row>
    <row r="24" spans="1:39" ht="18">
      <c r="A24" s="1"/>
      <c r="B24" s="2"/>
      <c r="C24" s="1"/>
      <c r="D24" s="6"/>
      <c r="E24" s="6"/>
      <c r="F24" s="6"/>
      <c r="G24" s="6"/>
      <c r="K24" s="2"/>
      <c r="L24" s="2"/>
      <c r="M24" s="2"/>
      <c r="N24" s="2"/>
      <c r="R24" s="2"/>
      <c r="S24" s="2"/>
      <c r="T24" s="2"/>
      <c r="U24" s="2"/>
      <c r="Y24" s="2"/>
      <c r="Z24" s="2"/>
      <c r="AA24" s="2"/>
      <c r="AM24" s="181"/>
    </row>
    <row r="25" ht="18">
      <c r="AM25" s="181"/>
    </row>
    <row r="26" ht="18">
      <c r="AM26" s="181"/>
    </row>
    <row r="27" ht="18">
      <c r="AM27" s="181"/>
    </row>
    <row r="28" ht="18">
      <c r="AM28" s="181"/>
    </row>
    <row r="29" ht="18">
      <c r="AM29" s="181"/>
    </row>
    <row r="30" ht="18">
      <c r="AM30" s="181"/>
    </row>
    <row r="31" ht="18">
      <c r="AM31" s="181"/>
    </row>
    <row r="32" spans="29:39" ht="18">
      <c r="AC32" s="15"/>
      <c r="AD32" s="15"/>
      <c r="AM32" s="181"/>
    </row>
    <row r="33" ht="18">
      <c r="AM33" s="181"/>
    </row>
    <row r="34" spans="8:39" ht="18">
      <c r="H34" s="15"/>
      <c r="I34" s="15"/>
      <c r="O34" s="15"/>
      <c r="P34" s="15"/>
      <c r="V34" s="15"/>
      <c r="W34" s="15"/>
      <c r="AM34" s="181"/>
    </row>
    <row r="35" ht="18">
      <c r="AM35" s="181"/>
    </row>
    <row r="36" ht="18">
      <c r="AM36" s="181"/>
    </row>
    <row r="37" ht="18">
      <c r="AM37" s="181"/>
    </row>
    <row r="38" spans="31:39" ht="18">
      <c r="AE38" s="15"/>
      <c r="AM38" s="181"/>
    </row>
    <row r="39" ht="18">
      <c r="AM39" s="181"/>
    </row>
    <row r="40" spans="10:39" ht="18">
      <c r="J40" s="15"/>
      <c r="Q40" s="15"/>
      <c r="X40" s="15"/>
      <c r="AM40" s="181"/>
    </row>
    <row r="41" ht="18">
      <c r="AM41" s="181"/>
    </row>
    <row r="42" ht="18">
      <c r="AM42" s="181"/>
    </row>
    <row r="43" ht="18">
      <c r="AM43" s="181"/>
    </row>
    <row r="44" ht="18">
      <c r="AM44" s="181"/>
    </row>
    <row r="45" ht="18">
      <c r="AM45" s="181"/>
    </row>
    <row r="46" ht="18">
      <c r="AM46" s="181"/>
    </row>
    <row r="47" ht="18">
      <c r="AM47" s="181"/>
    </row>
    <row r="48" ht="18">
      <c r="AM48" s="181"/>
    </row>
    <row r="49" ht="18">
      <c r="AM49" s="181"/>
    </row>
    <row r="50" ht="18">
      <c r="AM50" s="181"/>
    </row>
    <row r="51" ht="18">
      <c r="AM51" s="181"/>
    </row>
    <row r="52" ht="18">
      <c r="AM52" s="181"/>
    </row>
    <row r="53" ht="18">
      <c r="AM53" s="181"/>
    </row>
    <row r="54" ht="18">
      <c r="AM54" s="181"/>
    </row>
    <row r="55" ht="18">
      <c r="AM55" s="181"/>
    </row>
    <row r="56" ht="18">
      <c r="AM56" s="181"/>
    </row>
    <row r="57" ht="18">
      <c r="AM57" s="181"/>
    </row>
    <row r="58" ht="18">
      <c r="AM58" s="181"/>
    </row>
    <row r="59" ht="18">
      <c r="AM59" s="181"/>
    </row>
    <row r="60" ht="18">
      <c r="AM60" s="181"/>
    </row>
    <row r="61" ht="18">
      <c r="AM61" s="181"/>
    </row>
  </sheetData>
  <sheetProtection/>
  <mergeCells count="4">
    <mergeCell ref="D5:J5"/>
    <mergeCell ref="K5:Q5"/>
    <mergeCell ref="R5:X5"/>
    <mergeCell ref="Y5:AE5"/>
  </mergeCells>
  <printOptions/>
  <pageMargins left="0" right="0" top="0" bottom="0" header="0" footer="0"/>
  <pageSetup horizontalDpi="600" verticalDpi="600" orientation="landscape" paperSize="9" scale="80" r:id="rId1"/>
  <ignoredErrors>
    <ignoredError sqref="J7:J8 J10:J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22.7109375" style="0" customWidth="1"/>
    <col min="3" max="3" width="4.421875" style="0" customWidth="1"/>
    <col min="4" max="7" width="4.7109375" style="0" customWidth="1"/>
    <col min="8" max="10" width="4.7109375" style="6" customWidth="1"/>
    <col min="11" max="14" width="4.7109375" style="0" customWidth="1"/>
    <col min="15" max="17" width="4.7109375" style="6" customWidth="1"/>
    <col min="18" max="21" width="4.7109375" style="0" customWidth="1"/>
    <col min="22" max="24" width="4.7109375" style="6" customWidth="1"/>
    <col min="25" max="28" width="4.7109375" style="0" customWidth="1"/>
    <col min="29" max="31" width="4.7109375" style="6" customWidth="1"/>
    <col min="32" max="35" width="4.7109375" style="0" customWidth="1"/>
    <col min="36" max="38" width="4.7109375" style="6" customWidth="1"/>
    <col min="39" max="39" width="7.8515625" style="150" customWidth="1"/>
    <col min="40" max="40" width="6.421875" style="52" customWidth="1"/>
    <col min="41" max="41" width="3.7109375" style="45" customWidth="1"/>
  </cols>
  <sheetData>
    <row r="1" spans="2:40" ht="23.25">
      <c r="B1" s="16"/>
      <c r="C1" s="17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8"/>
      <c r="P1" s="18"/>
      <c r="Q1" s="18"/>
      <c r="R1" s="19"/>
      <c r="S1" s="19" t="s">
        <v>5</v>
      </c>
      <c r="T1" s="19"/>
      <c r="U1" s="19"/>
      <c r="V1" s="18"/>
      <c r="W1" s="18"/>
      <c r="X1" s="18"/>
      <c r="Y1" s="19"/>
      <c r="Z1" s="19"/>
      <c r="AA1" s="19"/>
      <c r="AB1" s="19"/>
      <c r="AC1" s="18"/>
      <c r="AD1" s="18"/>
      <c r="AE1" s="18"/>
      <c r="AF1" s="19"/>
      <c r="AG1" s="19"/>
      <c r="AH1" s="19"/>
      <c r="AI1" s="19"/>
      <c r="AJ1" s="18"/>
      <c r="AK1" s="18"/>
      <c r="AL1" s="18"/>
      <c r="AN1" s="48"/>
    </row>
    <row r="2" spans="2:40" ht="15" customHeight="1">
      <c r="B2" s="2"/>
      <c r="C2" s="1"/>
      <c r="D2" s="6"/>
      <c r="E2" s="6"/>
      <c r="F2" s="6"/>
      <c r="G2" s="6"/>
      <c r="K2" s="2"/>
      <c r="L2" s="2"/>
      <c r="M2" s="2"/>
      <c r="N2" s="2"/>
      <c r="R2" s="2"/>
      <c r="S2" s="2"/>
      <c r="T2" s="2"/>
      <c r="U2" s="2"/>
      <c r="Y2" s="2"/>
      <c r="Z2" s="2"/>
      <c r="AA2" s="2"/>
      <c r="AB2" s="2"/>
      <c r="AF2" s="2"/>
      <c r="AG2" s="2"/>
      <c r="AH2" s="2"/>
      <c r="AI2" s="2"/>
      <c r="AN2" s="49"/>
    </row>
    <row r="3" spans="2:40" ht="15" customHeight="1">
      <c r="B3" s="2"/>
      <c r="C3" s="1"/>
      <c r="D3" s="9" t="s">
        <v>104</v>
      </c>
      <c r="E3" s="9"/>
      <c r="F3" s="9"/>
      <c r="G3" s="9"/>
      <c r="H3" s="9"/>
      <c r="I3" s="9"/>
      <c r="J3" s="9"/>
      <c r="K3" s="8"/>
      <c r="L3" s="8"/>
      <c r="M3" s="2"/>
      <c r="N3" s="2"/>
      <c r="O3" s="9"/>
      <c r="P3" s="9"/>
      <c r="Q3" s="9"/>
      <c r="R3" s="2"/>
      <c r="S3" s="2"/>
      <c r="T3" s="2"/>
      <c r="U3" s="2"/>
      <c r="V3" s="9"/>
      <c r="W3" s="9"/>
      <c r="X3" s="9"/>
      <c r="Y3" s="2"/>
      <c r="Z3" s="2"/>
      <c r="AA3" s="2"/>
      <c r="AB3" s="2"/>
      <c r="AC3" s="9"/>
      <c r="AD3" s="9"/>
      <c r="AE3" s="9"/>
      <c r="AF3" s="2"/>
      <c r="AG3" s="2"/>
      <c r="AH3" s="2"/>
      <c r="AI3" s="2"/>
      <c r="AJ3" s="9"/>
      <c r="AK3" s="9"/>
      <c r="AL3" s="9"/>
      <c r="AN3" s="49"/>
    </row>
    <row r="4" spans="2:40" ht="15" customHeight="1" thickBot="1">
      <c r="B4" s="2"/>
      <c r="C4" s="1"/>
      <c r="D4" s="9"/>
      <c r="E4" s="9"/>
      <c r="F4" s="9"/>
      <c r="G4" s="9"/>
      <c r="H4" s="9"/>
      <c r="I4" s="9"/>
      <c r="J4" s="9"/>
      <c r="K4" s="8"/>
      <c r="L4" s="8"/>
      <c r="M4" s="2"/>
      <c r="N4" s="2"/>
      <c r="O4" s="9"/>
      <c r="P4" s="9"/>
      <c r="Q4" s="9"/>
      <c r="R4" s="2"/>
      <c r="S4" s="2"/>
      <c r="T4" s="2"/>
      <c r="U4" s="2"/>
      <c r="V4" s="9"/>
      <c r="W4" s="9"/>
      <c r="X4" s="9"/>
      <c r="Y4" s="2"/>
      <c r="Z4" s="2"/>
      <c r="AA4" s="2"/>
      <c r="AB4" s="2"/>
      <c r="AC4" s="9"/>
      <c r="AD4" s="9"/>
      <c r="AE4" s="9"/>
      <c r="AF4" s="2"/>
      <c r="AG4" s="2"/>
      <c r="AH4" s="2"/>
      <c r="AI4" s="2"/>
      <c r="AJ4" s="9"/>
      <c r="AK4" s="9"/>
      <c r="AL4" s="9"/>
      <c r="AN4" s="49"/>
    </row>
    <row r="5" spans="2:40" ht="18.75" thickBot="1">
      <c r="B5" s="10"/>
      <c r="C5" s="11"/>
      <c r="D5" s="170" t="s">
        <v>47</v>
      </c>
      <c r="E5" s="171"/>
      <c r="F5" s="171"/>
      <c r="G5" s="171"/>
      <c r="H5" s="171"/>
      <c r="I5" s="171"/>
      <c r="J5" s="172"/>
      <c r="K5" s="170" t="s">
        <v>61</v>
      </c>
      <c r="L5" s="171"/>
      <c r="M5" s="171"/>
      <c r="N5" s="171"/>
      <c r="O5" s="171"/>
      <c r="P5" s="171"/>
      <c r="Q5" s="172"/>
      <c r="R5" s="170" t="s">
        <v>73</v>
      </c>
      <c r="S5" s="171"/>
      <c r="T5" s="171"/>
      <c r="U5" s="171"/>
      <c r="V5" s="171"/>
      <c r="W5" s="171"/>
      <c r="X5" s="172"/>
      <c r="Y5" s="170" t="s">
        <v>83</v>
      </c>
      <c r="Z5" s="171"/>
      <c r="AA5" s="171"/>
      <c r="AB5" s="171"/>
      <c r="AC5" s="171"/>
      <c r="AD5" s="171"/>
      <c r="AE5" s="172"/>
      <c r="AF5" s="170" t="s">
        <v>100</v>
      </c>
      <c r="AG5" s="171"/>
      <c r="AH5" s="171"/>
      <c r="AI5" s="171"/>
      <c r="AJ5" s="171"/>
      <c r="AK5" s="171"/>
      <c r="AL5" s="172"/>
      <c r="AN5" s="49"/>
    </row>
    <row r="6" spans="2:41" ht="15" customHeight="1" thickBot="1">
      <c r="B6" s="12" t="s">
        <v>0</v>
      </c>
      <c r="C6" s="13" t="s">
        <v>1</v>
      </c>
      <c r="D6" s="66" t="s">
        <v>2</v>
      </c>
      <c r="E6" s="116" t="s">
        <v>29</v>
      </c>
      <c r="F6" s="67" t="s">
        <v>3</v>
      </c>
      <c r="G6" s="68" t="s">
        <v>29</v>
      </c>
      <c r="H6" s="79" t="s">
        <v>27</v>
      </c>
      <c r="I6" s="78" t="s">
        <v>30</v>
      </c>
      <c r="J6" s="81" t="s">
        <v>28</v>
      </c>
      <c r="K6" s="66" t="s">
        <v>2</v>
      </c>
      <c r="L6" s="116" t="s">
        <v>29</v>
      </c>
      <c r="M6" s="67" t="s">
        <v>3</v>
      </c>
      <c r="N6" s="117" t="s">
        <v>29</v>
      </c>
      <c r="O6" s="79" t="s">
        <v>27</v>
      </c>
      <c r="P6" s="78" t="s">
        <v>30</v>
      </c>
      <c r="Q6" s="81" t="s">
        <v>28</v>
      </c>
      <c r="R6" s="66" t="s">
        <v>2</v>
      </c>
      <c r="S6" s="67" t="s">
        <v>29</v>
      </c>
      <c r="T6" s="67" t="s">
        <v>3</v>
      </c>
      <c r="U6" s="68" t="s">
        <v>29</v>
      </c>
      <c r="V6" s="79" t="s">
        <v>27</v>
      </c>
      <c r="W6" s="78" t="s">
        <v>30</v>
      </c>
      <c r="X6" s="81" t="s">
        <v>28</v>
      </c>
      <c r="Y6" s="66" t="s">
        <v>2</v>
      </c>
      <c r="Z6" s="67" t="s">
        <v>29</v>
      </c>
      <c r="AA6" s="67" t="s">
        <v>3</v>
      </c>
      <c r="AB6" s="68" t="s">
        <v>29</v>
      </c>
      <c r="AC6" s="79" t="s">
        <v>27</v>
      </c>
      <c r="AD6" s="78" t="s">
        <v>30</v>
      </c>
      <c r="AE6" s="81" t="s">
        <v>28</v>
      </c>
      <c r="AF6" s="66" t="s">
        <v>2</v>
      </c>
      <c r="AG6" s="67" t="s">
        <v>29</v>
      </c>
      <c r="AH6" s="67" t="s">
        <v>3</v>
      </c>
      <c r="AI6" s="68" t="s">
        <v>29</v>
      </c>
      <c r="AJ6" s="79" t="s">
        <v>27</v>
      </c>
      <c r="AK6" s="78" t="s">
        <v>30</v>
      </c>
      <c r="AL6" s="81" t="s">
        <v>28</v>
      </c>
      <c r="AM6" s="178" t="s">
        <v>21</v>
      </c>
      <c r="AN6" s="162" t="s">
        <v>4</v>
      </c>
      <c r="AO6" s="46"/>
    </row>
    <row r="7" spans="1:41" ht="15" customHeight="1">
      <c r="A7" s="46">
        <v>1</v>
      </c>
      <c r="B7" s="60" t="s">
        <v>56</v>
      </c>
      <c r="C7" s="20">
        <v>88</v>
      </c>
      <c r="D7" s="136">
        <v>0</v>
      </c>
      <c r="E7" s="137">
        <v>0</v>
      </c>
      <c r="F7" s="134">
        <v>0</v>
      </c>
      <c r="G7" s="135">
        <v>0</v>
      </c>
      <c r="H7" s="95">
        <v>0</v>
      </c>
      <c r="I7" s="109">
        <v>3</v>
      </c>
      <c r="J7" s="110">
        <f>SUM(D7:I7)</f>
        <v>3</v>
      </c>
      <c r="K7" s="91">
        <v>15</v>
      </c>
      <c r="L7" s="84">
        <v>2</v>
      </c>
      <c r="M7" s="85">
        <v>20</v>
      </c>
      <c r="N7" s="92">
        <v>3</v>
      </c>
      <c r="O7" s="95">
        <v>0</v>
      </c>
      <c r="P7" s="109">
        <v>3</v>
      </c>
      <c r="Q7" s="110">
        <f>SUM(K7:P7)</f>
        <v>43</v>
      </c>
      <c r="R7" s="91">
        <v>15</v>
      </c>
      <c r="S7" s="84">
        <v>2</v>
      </c>
      <c r="T7" s="85">
        <v>0</v>
      </c>
      <c r="U7" s="94">
        <v>0</v>
      </c>
      <c r="V7" s="95">
        <v>1</v>
      </c>
      <c r="W7" s="109">
        <v>3</v>
      </c>
      <c r="X7" s="110">
        <f aca="true" t="shared" si="0" ref="X7:X25">SUM(R7:W7)</f>
        <v>21</v>
      </c>
      <c r="Y7" s="93">
        <v>30</v>
      </c>
      <c r="Z7" s="86">
        <v>3</v>
      </c>
      <c r="AA7" s="87">
        <v>6</v>
      </c>
      <c r="AB7" s="94">
        <v>0</v>
      </c>
      <c r="AC7" s="95">
        <v>0</v>
      </c>
      <c r="AD7" s="109">
        <v>3</v>
      </c>
      <c r="AE7" s="110">
        <f aca="true" t="shared" si="1" ref="AE7:AE25">SUM(Y7:AD7)</f>
        <v>42</v>
      </c>
      <c r="AF7" s="93">
        <v>0</v>
      </c>
      <c r="AG7" s="86">
        <v>0</v>
      </c>
      <c r="AH7" s="87">
        <v>20</v>
      </c>
      <c r="AI7" s="94">
        <v>0</v>
      </c>
      <c r="AJ7" s="95">
        <v>0</v>
      </c>
      <c r="AK7" s="109">
        <v>3</v>
      </c>
      <c r="AL7" s="110">
        <f aca="true" t="shared" si="2" ref="AL7:AL13">SUM(AF7:AK7)</f>
        <v>23</v>
      </c>
      <c r="AM7" s="174">
        <v>132</v>
      </c>
      <c r="AN7" s="163">
        <f>SUM(J7+Q7+X7+AE7+AL7)</f>
        <v>132</v>
      </c>
      <c r="AO7" s="46">
        <v>1</v>
      </c>
    </row>
    <row r="8" spans="1:41" ht="15" customHeight="1">
      <c r="A8" s="46">
        <v>2</v>
      </c>
      <c r="B8" s="60" t="s">
        <v>98</v>
      </c>
      <c r="C8" s="20">
        <v>169</v>
      </c>
      <c r="D8" s="136">
        <v>6</v>
      </c>
      <c r="E8" s="137">
        <v>2</v>
      </c>
      <c r="F8" s="134">
        <v>12</v>
      </c>
      <c r="G8" s="135">
        <v>1</v>
      </c>
      <c r="H8" s="95">
        <v>0</v>
      </c>
      <c r="I8" s="109">
        <v>3</v>
      </c>
      <c r="J8" s="110">
        <f>SUM(D8:I8)</f>
        <v>24</v>
      </c>
      <c r="K8" s="91" t="s">
        <v>19</v>
      </c>
      <c r="L8" s="84" t="s">
        <v>19</v>
      </c>
      <c r="M8" s="85" t="s">
        <v>19</v>
      </c>
      <c r="N8" s="92" t="s">
        <v>19</v>
      </c>
      <c r="O8" s="95" t="s">
        <v>19</v>
      </c>
      <c r="P8" s="109" t="s">
        <v>19</v>
      </c>
      <c r="Q8" s="110">
        <f>SUM(K8:P8)</f>
        <v>0</v>
      </c>
      <c r="R8" s="91" t="s">
        <v>19</v>
      </c>
      <c r="S8" s="84" t="s">
        <v>19</v>
      </c>
      <c r="T8" s="85" t="s">
        <v>19</v>
      </c>
      <c r="U8" s="94" t="s">
        <v>19</v>
      </c>
      <c r="V8" s="95" t="s">
        <v>19</v>
      </c>
      <c r="W8" s="109" t="s">
        <v>19</v>
      </c>
      <c r="X8" s="110">
        <f t="shared" si="0"/>
        <v>0</v>
      </c>
      <c r="Y8" s="91">
        <v>22.5</v>
      </c>
      <c r="Z8" s="84">
        <v>1</v>
      </c>
      <c r="AA8" s="85">
        <v>22.5</v>
      </c>
      <c r="AB8" s="94">
        <v>0</v>
      </c>
      <c r="AC8" s="95">
        <v>1</v>
      </c>
      <c r="AD8" s="109">
        <v>3</v>
      </c>
      <c r="AE8" s="110">
        <f t="shared" si="1"/>
        <v>50</v>
      </c>
      <c r="AF8" s="91">
        <v>40</v>
      </c>
      <c r="AG8" s="84">
        <v>2</v>
      </c>
      <c r="AH8" s="85">
        <v>30</v>
      </c>
      <c r="AI8" s="94">
        <v>3</v>
      </c>
      <c r="AJ8" s="95">
        <v>1</v>
      </c>
      <c r="AK8" s="109">
        <v>3</v>
      </c>
      <c r="AL8" s="110">
        <f t="shared" si="2"/>
        <v>79</v>
      </c>
      <c r="AM8" s="179">
        <v>132</v>
      </c>
      <c r="AN8" s="164">
        <f aca="true" t="shared" si="3" ref="AN8:AN20">SUM(D8:AL8)-J8-Q8-X8-AE8-AL8</f>
        <v>153</v>
      </c>
      <c r="AO8" s="46">
        <v>2</v>
      </c>
    </row>
    <row r="9" spans="1:41" ht="15" customHeight="1">
      <c r="A9" s="46">
        <v>3</v>
      </c>
      <c r="B9" s="62" t="s">
        <v>53</v>
      </c>
      <c r="C9" s="3">
        <v>84</v>
      </c>
      <c r="D9" s="138">
        <v>4</v>
      </c>
      <c r="E9" s="139">
        <v>0</v>
      </c>
      <c r="F9" s="140">
        <v>15</v>
      </c>
      <c r="G9" s="141">
        <v>2</v>
      </c>
      <c r="H9" s="95">
        <v>0</v>
      </c>
      <c r="I9" s="109">
        <v>3</v>
      </c>
      <c r="J9" s="110">
        <f>SUM(D9:I9)</f>
        <v>24</v>
      </c>
      <c r="K9" s="93" t="s">
        <v>19</v>
      </c>
      <c r="L9" s="86" t="s">
        <v>19</v>
      </c>
      <c r="M9" s="87" t="s">
        <v>19</v>
      </c>
      <c r="N9" s="94" t="s">
        <v>19</v>
      </c>
      <c r="O9" s="95" t="s">
        <v>19</v>
      </c>
      <c r="P9" s="109" t="s">
        <v>19</v>
      </c>
      <c r="Q9" s="110">
        <f>SUM(K9:P9)</f>
        <v>0</v>
      </c>
      <c r="R9" s="93" t="s">
        <v>19</v>
      </c>
      <c r="S9" s="86" t="s">
        <v>19</v>
      </c>
      <c r="T9" s="87" t="s">
        <v>19</v>
      </c>
      <c r="U9" s="94" t="s">
        <v>19</v>
      </c>
      <c r="V9" s="95" t="s">
        <v>19</v>
      </c>
      <c r="W9" s="109" t="s">
        <v>19</v>
      </c>
      <c r="X9" s="110">
        <f t="shared" si="0"/>
        <v>0</v>
      </c>
      <c r="Y9" s="93">
        <v>18</v>
      </c>
      <c r="Z9" s="86">
        <v>2</v>
      </c>
      <c r="AA9" s="87">
        <v>30</v>
      </c>
      <c r="AB9" s="94">
        <v>3</v>
      </c>
      <c r="AC9" s="95">
        <v>0</v>
      </c>
      <c r="AD9" s="109">
        <v>3</v>
      </c>
      <c r="AE9" s="110">
        <f t="shared" si="1"/>
        <v>56</v>
      </c>
      <c r="AF9" s="91">
        <v>24</v>
      </c>
      <c r="AG9" s="84">
        <v>1</v>
      </c>
      <c r="AH9" s="85">
        <v>40</v>
      </c>
      <c r="AI9" s="94">
        <v>1</v>
      </c>
      <c r="AJ9" s="95">
        <v>0</v>
      </c>
      <c r="AK9" s="109">
        <v>3</v>
      </c>
      <c r="AL9" s="110">
        <f t="shared" si="2"/>
        <v>69</v>
      </c>
      <c r="AM9" s="179">
        <v>128</v>
      </c>
      <c r="AN9" s="164">
        <f t="shared" si="3"/>
        <v>149</v>
      </c>
      <c r="AO9" s="46">
        <v>3</v>
      </c>
    </row>
    <row r="10" spans="1:41" ht="15" customHeight="1">
      <c r="A10" s="46">
        <v>4</v>
      </c>
      <c r="B10" s="61" t="s">
        <v>76</v>
      </c>
      <c r="C10" s="21">
        <v>113</v>
      </c>
      <c r="D10" s="93" t="s">
        <v>19</v>
      </c>
      <c r="E10" s="86" t="s">
        <v>19</v>
      </c>
      <c r="F10" s="87" t="s">
        <v>19</v>
      </c>
      <c r="G10" s="94" t="s">
        <v>19</v>
      </c>
      <c r="H10" s="95" t="s">
        <v>19</v>
      </c>
      <c r="I10" s="109" t="s">
        <v>19</v>
      </c>
      <c r="J10" s="110">
        <f>SUM(D10:I10)</f>
        <v>0</v>
      </c>
      <c r="K10" s="93">
        <v>20</v>
      </c>
      <c r="L10" s="86">
        <v>3</v>
      </c>
      <c r="M10" s="87">
        <v>15</v>
      </c>
      <c r="N10" s="94">
        <v>0</v>
      </c>
      <c r="O10" s="95">
        <v>0</v>
      </c>
      <c r="P10" s="109">
        <v>0</v>
      </c>
      <c r="Q10" s="110">
        <f>SUM(K10:P10)</f>
        <v>38</v>
      </c>
      <c r="R10" s="93">
        <v>12</v>
      </c>
      <c r="S10" s="86">
        <v>1</v>
      </c>
      <c r="T10" s="87">
        <v>12</v>
      </c>
      <c r="U10" s="94">
        <v>2</v>
      </c>
      <c r="V10" s="95">
        <v>0</v>
      </c>
      <c r="W10" s="109">
        <v>3</v>
      </c>
      <c r="X10" s="110">
        <f t="shared" si="0"/>
        <v>30</v>
      </c>
      <c r="Y10" s="138">
        <v>12</v>
      </c>
      <c r="Z10" s="139">
        <v>0</v>
      </c>
      <c r="AA10" s="87">
        <v>12</v>
      </c>
      <c r="AB10" s="94">
        <v>1</v>
      </c>
      <c r="AC10" s="95">
        <v>0</v>
      </c>
      <c r="AD10" s="109">
        <v>3</v>
      </c>
      <c r="AE10" s="110">
        <f t="shared" si="1"/>
        <v>28</v>
      </c>
      <c r="AF10" s="138">
        <v>0</v>
      </c>
      <c r="AG10" s="139">
        <v>0</v>
      </c>
      <c r="AH10" s="87">
        <v>24</v>
      </c>
      <c r="AI10" s="94">
        <v>0</v>
      </c>
      <c r="AJ10" s="95">
        <v>0</v>
      </c>
      <c r="AK10" s="109">
        <v>3</v>
      </c>
      <c r="AL10" s="110">
        <f t="shared" si="2"/>
        <v>27</v>
      </c>
      <c r="AM10" s="174">
        <v>111</v>
      </c>
      <c r="AN10" s="163">
        <f t="shared" si="3"/>
        <v>123</v>
      </c>
      <c r="AO10" s="46">
        <v>4</v>
      </c>
    </row>
    <row r="11" spans="1:41" ht="15" customHeight="1">
      <c r="A11" s="46">
        <v>5</v>
      </c>
      <c r="B11" s="61" t="s">
        <v>51</v>
      </c>
      <c r="C11" s="3">
        <v>17</v>
      </c>
      <c r="D11" s="93">
        <v>10</v>
      </c>
      <c r="E11" s="86">
        <v>0</v>
      </c>
      <c r="F11" s="87">
        <v>8</v>
      </c>
      <c r="G11" s="94">
        <v>0</v>
      </c>
      <c r="H11" s="95">
        <v>0</v>
      </c>
      <c r="I11" s="109">
        <v>3</v>
      </c>
      <c r="J11" s="110">
        <f>SUM(D11:I11)</f>
        <v>21</v>
      </c>
      <c r="K11" s="93">
        <v>8</v>
      </c>
      <c r="L11" s="86">
        <v>0</v>
      </c>
      <c r="M11" s="140">
        <v>0</v>
      </c>
      <c r="N11" s="141">
        <v>1</v>
      </c>
      <c r="O11" s="95">
        <v>0</v>
      </c>
      <c r="P11" s="109">
        <v>3</v>
      </c>
      <c r="Q11" s="110">
        <f>SUM(K11:P11)</f>
        <v>12</v>
      </c>
      <c r="R11" s="138">
        <v>0</v>
      </c>
      <c r="S11" s="139">
        <v>0</v>
      </c>
      <c r="T11" s="87">
        <v>20</v>
      </c>
      <c r="U11" s="94">
        <v>3</v>
      </c>
      <c r="V11" s="95">
        <v>0</v>
      </c>
      <c r="W11" s="109">
        <v>3</v>
      </c>
      <c r="X11" s="110">
        <f t="shared" si="0"/>
        <v>26</v>
      </c>
      <c r="Y11" s="93">
        <v>15</v>
      </c>
      <c r="Z11" s="86">
        <v>0</v>
      </c>
      <c r="AA11" s="87">
        <v>18</v>
      </c>
      <c r="AB11" s="94">
        <v>2</v>
      </c>
      <c r="AC11" s="95">
        <v>0</v>
      </c>
      <c r="AD11" s="109">
        <v>3</v>
      </c>
      <c r="AE11" s="110">
        <f t="shared" si="1"/>
        <v>38</v>
      </c>
      <c r="AF11" s="93" t="s">
        <v>81</v>
      </c>
      <c r="AG11" s="86" t="s">
        <v>81</v>
      </c>
      <c r="AH11" s="87" t="s">
        <v>81</v>
      </c>
      <c r="AI11" s="94" t="s">
        <v>81</v>
      </c>
      <c r="AJ11" s="95" t="s">
        <v>81</v>
      </c>
      <c r="AK11" s="109">
        <v>3</v>
      </c>
      <c r="AL11" s="110">
        <f t="shared" si="2"/>
        <v>3</v>
      </c>
      <c r="AM11" s="175">
        <v>99</v>
      </c>
      <c r="AN11" s="164">
        <f t="shared" si="3"/>
        <v>100</v>
      </c>
      <c r="AO11" s="46">
        <v>5</v>
      </c>
    </row>
    <row r="12" spans="1:41" ht="15" customHeight="1">
      <c r="A12" s="46">
        <v>6</v>
      </c>
      <c r="B12" s="62" t="s">
        <v>80</v>
      </c>
      <c r="C12" s="3">
        <v>111</v>
      </c>
      <c r="D12" s="93" t="s">
        <v>19</v>
      </c>
      <c r="E12" s="86" t="s">
        <v>19</v>
      </c>
      <c r="F12" s="87" t="s">
        <v>19</v>
      </c>
      <c r="G12" s="94" t="s">
        <v>19</v>
      </c>
      <c r="H12" s="95" t="s">
        <v>19</v>
      </c>
      <c r="I12" s="114" t="s">
        <v>19</v>
      </c>
      <c r="J12" s="110">
        <v>0</v>
      </c>
      <c r="K12" s="93" t="s">
        <v>19</v>
      </c>
      <c r="L12" s="86" t="s">
        <v>19</v>
      </c>
      <c r="M12" s="87" t="s">
        <v>19</v>
      </c>
      <c r="N12" s="94" t="s">
        <v>19</v>
      </c>
      <c r="O12" s="95" t="s">
        <v>19</v>
      </c>
      <c r="P12" s="114" t="s">
        <v>19</v>
      </c>
      <c r="Q12" s="110">
        <v>0</v>
      </c>
      <c r="R12" s="93">
        <v>6</v>
      </c>
      <c r="S12" s="86">
        <v>0</v>
      </c>
      <c r="T12" s="140">
        <v>0</v>
      </c>
      <c r="U12" s="141">
        <v>0</v>
      </c>
      <c r="V12" s="95">
        <v>0</v>
      </c>
      <c r="W12" s="114">
        <v>3</v>
      </c>
      <c r="X12" s="110">
        <f t="shared" si="0"/>
        <v>9</v>
      </c>
      <c r="Y12" s="93">
        <v>6</v>
      </c>
      <c r="Z12" s="86">
        <v>0</v>
      </c>
      <c r="AA12" s="87">
        <v>9</v>
      </c>
      <c r="AB12" s="94">
        <v>0</v>
      </c>
      <c r="AC12" s="95">
        <v>0</v>
      </c>
      <c r="AD12" s="114">
        <v>3</v>
      </c>
      <c r="AE12" s="110">
        <f t="shared" si="1"/>
        <v>18</v>
      </c>
      <c r="AF12" s="93">
        <v>30</v>
      </c>
      <c r="AG12" s="86">
        <v>0</v>
      </c>
      <c r="AH12" s="140">
        <v>0</v>
      </c>
      <c r="AI12" s="141">
        <v>0</v>
      </c>
      <c r="AJ12" s="95">
        <v>0</v>
      </c>
      <c r="AK12" s="109">
        <v>3</v>
      </c>
      <c r="AL12" s="110">
        <f t="shared" si="2"/>
        <v>33</v>
      </c>
      <c r="AM12" s="179">
        <v>60</v>
      </c>
      <c r="AN12" s="164">
        <f t="shared" si="3"/>
        <v>60</v>
      </c>
      <c r="AO12" s="46">
        <v>6</v>
      </c>
    </row>
    <row r="13" spans="1:41" ht="15" customHeight="1">
      <c r="A13" s="46">
        <v>7</v>
      </c>
      <c r="B13" s="62" t="s">
        <v>60</v>
      </c>
      <c r="C13" s="3">
        <v>69</v>
      </c>
      <c r="D13" s="138">
        <v>0</v>
      </c>
      <c r="E13" s="139">
        <v>0</v>
      </c>
      <c r="F13" s="87">
        <v>6</v>
      </c>
      <c r="G13" s="94">
        <v>0</v>
      </c>
      <c r="H13" s="95">
        <v>0</v>
      </c>
      <c r="I13" s="109">
        <v>3</v>
      </c>
      <c r="J13" s="110">
        <f aca="true" t="shared" si="4" ref="J13:J23">SUM(D13:I13)</f>
        <v>9</v>
      </c>
      <c r="K13" s="93">
        <v>10</v>
      </c>
      <c r="L13" s="86">
        <v>0</v>
      </c>
      <c r="M13" s="140">
        <v>0</v>
      </c>
      <c r="N13" s="141">
        <v>0</v>
      </c>
      <c r="O13" s="95">
        <v>0</v>
      </c>
      <c r="P13" s="109">
        <v>3</v>
      </c>
      <c r="Q13" s="110">
        <f aca="true" t="shared" si="5" ref="Q13:Q23">SUM(K13:P13)</f>
        <v>13</v>
      </c>
      <c r="R13" s="93">
        <v>0</v>
      </c>
      <c r="S13" s="86">
        <v>0</v>
      </c>
      <c r="T13" s="87">
        <v>0</v>
      </c>
      <c r="U13" s="94">
        <v>0</v>
      </c>
      <c r="V13" s="95">
        <v>0</v>
      </c>
      <c r="W13" s="109">
        <v>3</v>
      </c>
      <c r="X13" s="110">
        <f t="shared" si="0"/>
        <v>3</v>
      </c>
      <c r="Y13" s="93">
        <v>9</v>
      </c>
      <c r="Z13" s="86">
        <v>0</v>
      </c>
      <c r="AA13" s="87">
        <v>15</v>
      </c>
      <c r="AB13" s="94">
        <v>0</v>
      </c>
      <c r="AC13" s="95">
        <v>0</v>
      </c>
      <c r="AD13" s="109">
        <v>3</v>
      </c>
      <c r="AE13" s="110">
        <f t="shared" si="1"/>
        <v>27</v>
      </c>
      <c r="AF13" s="93">
        <v>0</v>
      </c>
      <c r="AG13" s="86">
        <v>0</v>
      </c>
      <c r="AH13" s="87">
        <v>0</v>
      </c>
      <c r="AI13" s="94">
        <v>0</v>
      </c>
      <c r="AJ13" s="95">
        <v>0</v>
      </c>
      <c r="AK13" s="109">
        <v>3</v>
      </c>
      <c r="AL13" s="110">
        <f t="shared" si="2"/>
        <v>3</v>
      </c>
      <c r="AM13" s="179">
        <v>55</v>
      </c>
      <c r="AN13" s="164">
        <f t="shared" si="3"/>
        <v>55</v>
      </c>
      <c r="AO13" s="46">
        <v>7</v>
      </c>
    </row>
    <row r="14" spans="1:41" ht="15" customHeight="1">
      <c r="A14" s="46">
        <v>8</v>
      </c>
      <c r="B14" s="62" t="s">
        <v>52</v>
      </c>
      <c r="C14" s="3">
        <v>56</v>
      </c>
      <c r="D14" s="93">
        <v>10</v>
      </c>
      <c r="E14" s="86">
        <v>0</v>
      </c>
      <c r="F14" s="140">
        <v>0</v>
      </c>
      <c r="G14" s="141">
        <v>0</v>
      </c>
      <c r="H14" s="95">
        <v>0</v>
      </c>
      <c r="I14" s="109">
        <v>3</v>
      </c>
      <c r="J14" s="110">
        <f t="shared" si="4"/>
        <v>13</v>
      </c>
      <c r="K14" s="93">
        <v>12</v>
      </c>
      <c r="L14" s="86">
        <v>1</v>
      </c>
      <c r="M14" s="87">
        <v>10</v>
      </c>
      <c r="N14" s="94">
        <v>0</v>
      </c>
      <c r="O14" s="95">
        <v>0</v>
      </c>
      <c r="P14" s="109">
        <v>3</v>
      </c>
      <c r="Q14" s="110">
        <f t="shared" si="5"/>
        <v>26</v>
      </c>
      <c r="R14" s="138">
        <v>8</v>
      </c>
      <c r="S14" s="139">
        <v>0</v>
      </c>
      <c r="T14" s="87">
        <v>15</v>
      </c>
      <c r="U14" s="94">
        <v>1</v>
      </c>
      <c r="V14" s="95">
        <v>0</v>
      </c>
      <c r="W14" s="109">
        <v>3</v>
      </c>
      <c r="X14" s="110">
        <f t="shared" si="0"/>
        <v>27</v>
      </c>
      <c r="Y14" s="93" t="s">
        <v>19</v>
      </c>
      <c r="Z14" s="86" t="s">
        <v>19</v>
      </c>
      <c r="AA14" s="87" t="s">
        <v>19</v>
      </c>
      <c r="AB14" s="94" t="s">
        <v>19</v>
      </c>
      <c r="AC14" s="95" t="s">
        <v>19</v>
      </c>
      <c r="AD14" s="109" t="s">
        <v>19</v>
      </c>
      <c r="AE14" s="110">
        <f t="shared" si="1"/>
        <v>0</v>
      </c>
      <c r="AF14" s="93">
        <v>0</v>
      </c>
      <c r="AG14" s="86">
        <v>0</v>
      </c>
      <c r="AH14" s="87">
        <v>0</v>
      </c>
      <c r="AI14" s="94">
        <v>0</v>
      </c>
      <c r="AJ14" s="95">
        <v>0</v>
      </c>
      <c r="AK14" s="109">
        <v>0</v>
      </c>
      <c r="AL14" s="110">
        <f aca="true" t="shared" si="6" ref="AL14:AL25">SUM(AF14:AK14)</f>
        <v>0</v>
      </c>
      <c r="AM14" s="179">
        <v>54</v>
      </c>
      <c r="AN14" s="164">
        <f t="shared" si="3"/>
        <v>66</v>
      </c>
      <c r="AO14" s="46">
        <v>8</v>
      </c>
    </row>
    <row r="15" spans="1:41" ht="15" customHeight="1">
      <c r="A15" s="46">
        <v>9</v>
      </c>
      <c r="B15" s="61" t="s">
        <v>58</v>
      </c>
      <c r="C15" s="21">
        <v>41</v>
      </c>
      <c r="D15" s="93">
        <v>0</v>
      </c>
      <c r="E15" s="86">
        <v>0</v>
      </c>
      <c r="F15" s="87">
        <v>0</v>
      </c>
      <c r="G15" s="94">
        <v>0</v>
      </c>
      <c r="H15" s="95">
        <v>0</v>
      </c>
      <c r="I15" s="109">
        <v>3</v>
      </c>
      <c r="J15" s="110">
        <f t="shared" si="4"/>
        <v>3</v>
      </c>
      <c r="K15" s="93" t="s">
        <v>19</v>
      </c>
      <c r="L15" s="86" t="s">
        <v>19</v>
      </c>
      <c r="M15" s="87" t="s">
        <v>19</v>
      </c>
      <c r="N15" s="94" t="s">
        <v>19</v>
      </c>
      <c r="O15" s="95" t="s">
        <v>19</v>
      </c>
      <c r="P15" s="109" t="s">
        <v>19</v>
      </c>
      <c r="Q15" s="110">
        <f t="shared" si="5"/>
        <v>0</v>
      </c>
      <c r="R15" s="93">
        <v>20</v>
      </c>
      <c r="S15" s="86">
        <v>3</v>
      </c>
      <c r="T15" s="87">
        <v>0</v>
      </c>
      <c r="U15" s="94">
        <v>0</v>
      </c>
      <c r="V15" s="95">
        <v>0</v>
      </c>
      <c r="W15" s="109">
        <v>3</v>
      </c>
      <c r="X15" s="110">
        <f t="shared" si="0"/>
        <v>26</v>
      </c>
      <c r="Y15" s="138">
        <v>0</v>
      </c>
      <c r="Z15" s="139">
        <v>0</v>
      </c>
      <c r="AA15" s="140">
        <v>0</v>
      </c>
      <c r="AB15" s="141">
        <v>0</v>
      </c>
      <c r="AC15" s="95">
        <v>0</v>
      </c>
      <c r="AD15" s="109">
        <v>3</v>
      </c>
      <c r="AE15" s="110">
        <f t="shared" si="1"/>
        <v>3</v>
      </c>
      <c r="AF15" s="93">
        <v>0</v>
      </c>
      <c r="AG15" s="86">
        <v>0</v>
      </c>
      <c r="AH15" s="87">
        <v>0</v>
      </c>
      <c r="AI15" s="94">
        <v>0</v>
      </c>
      <c r="AJ15" s="95">
        <v>0</v>
      </c>
      <c r="AK15" s="109">
        <v>0</v>
      </c>
      <c r="AL15" s="110">
        <f>SUM(AF15:AK15)</f>
        <v>0</v>
      </c>
      <c r="AM15" s="179">
        <v>32</v>
      </c>
      <c r="AN15" s="164">
        <f t="shared" si="3"/>
        <v>32</v>
      </c>
      <c r="AO15" s="46">
        <v>9</v>
      </c>
    </row>
    <row r="16" spans="1:41" ht="15" customHeight="1">
      <c r="A16" s="46">
        <v>10</v>
      </c>
      <c r="B16" s="61" t="s">
        <v>49</v>
      </c>
      <c r="C16" s="21">
        <v>25</v>
      </c>
      <c r="D16" s="93">
        <v>12</v>
      </c>
      <c r="E16" s="86">
        <v>0</v>
      </c>
      <c r="F16" s="87">
        <v>10</v>
      </c>
      <c r="G16" s="94">
        <v>0</v>
      </c>
      <c r="H16" s="95">
        <v>1</v>
      </c>
      <c r="I16" s="109">
        <v>3</v>
      </c>
      <c r="J16" s="110">
        <f t="shared" si="4"/>
        <v>26</v>
      </c>
      <c r="K16" s="138">
        <v>0</v>
      </c>
      <c r="L16" s="139">
        <v>0</v>
      </c>
      <c r="M16" s="140">
        <v>0</v>
      </c>
      <c r="N16" s="141">
        <v>0</v>
      </c>
      <c r="O16" s="95">
        <v>0</v>
      </c>
      <c r="P16" s="109">
        <v>3</v>
      </c>
      <c r="Q16" s="110">
        <f t="shared" si="5"/>
        <v>3</v>
      </c>
      <c r="R16" s="93" t="s">
        <v>19</v>
      </c>
      <c r="S16" s="86" t="s">
        <v>19</v>
      </c>
      <c r="T16" s="87" t="s">
        <v>19</v>
      </c>
      <c r="U16" s="94" t="s">
        <v>19</v>
      </c>
      <c r="V16" s="95" t="s">
        <v>19</v>
      </c>
      <c r="W16" s="109" t="s">
        <v>19</v>
      </c>
      <c r="X16" s="110">
        <f t="shared" si="0"/>
        <v>0</v>
      </c>
      <c r="Y16" s="93" t="s">
        <v>19</v>
      </c>
      <c r="Z16" s="86" t="s">
        <v>19</v>
      </c>
      <c r="AA16" s="87" t="s">
        <v>19</v>
      </c>
      <c r="AB16" s="94" t="s">
        <v>19</v>
      </c>
      <c r="AC16" s="95" t="s">
        <v>19</v>
      </c>
      <c r="AD16" s="109" t="s">
        <v>19</v>
      </c>
      <c r="AE16" s="110">
        <f t="shared" si="1"/>
        <v>0</v>
      </c>
      <c r="AF16" s="93">
        <v>0</v>
      </c>
      <c r="AG16" s="86">
        <v>0</v>
      </c>
      <c r="AH16" s="87">
        <v>0</v>
      </c>
      <c r="AI16" s="94">
        <v>0</v>
      </c>
      <c r="AJ16" s="95">
        <v>0</v>
      </c>
      <c r="AK16" s="109">
        <v>0</v>
      </c>
      <c r="AL16" s="110">
        <f>SUM(AF16:AK16)</f>
        <v>0</v>
      </c>
      <c r="AM16" s="179">
        <v>29</v>
      </c>
      <c r="AN16" s="164">
        <f t="shared" si="3"/>
        <v>29</v>
      </c>
      <c r="AO16" s="46">
        <v>10</v>
      </c>
    </row>
    <row r="17" spans="1:41" ht="15" customHeight="1">
      <c r="A17" s="46">
        <v>11</v>
      </c>
      <c r="B17" s="60" t="s">
        <v>54</v>
      </c>
      <c r="C17" s="20">
        <v>8</v>
      </c>
      <c r="D17" s="91">
        <v>3</v>
      </c>
      <c r="E17" s="84">
        <v>3</v>
      </c>
      <c r="F17" s="134">
        <v>0</v>
      </c>
      <c r="G17" s="135">
        <v>0</v>
      </c>
      <c r="H17" s="95">
        <v>0</v>
      </c>
      <c r="I17" s="109">
        <v>3</v>
      </c>
      <c r="J17" s="110">
        <f t="shared" si="4"/>
        <v>9</v>
      </c>
      <c r="K17" s="136">
        <v>0</v>
      </c>
      <c r="L17" s="137">
        <v>0</v>
      </c>
      <c r="M17" s="85">
        <v>12</v>
      </c>
      <c r="N17" s="92">
        <v>2</v>
      </c>
      <c r="O17" s="95">
        <v>1</v>
      </c>
      <c r="P17" s="109">
        <v>3</v>
      </c>
      <c r="Q17" s="110">
        <f t="shared" si="5"/>
        <v>18</v>
      </c>
      <c r="R17" s="91" t="s">
        <v>19</v>
      </c>
      <c r="S17" s="84" t="s">
        <v>19</v>
      </c>
      <c r="T17" s="85" t="s">
        <v>19</v>
      </c>
      <c r="U17" s="94" t="s">
        <v>19</v>
      </c>
      <c r="V17" s="95" t="s">
        <v>19</v>
      </c>
      <c r="W17" s="109" t="s">
        <v>19</v>
      </c>
      <c r="X17" s="110">
        <f t="shared" si="0"/>
        <v>0</v>
      </c>
      <c r="Y17" s="93" t="s">
        <v>19</v>
      </c>
      <c r="Z17" s="86" t="s">
        <v>19</v>
      </c>
      <c r="AA17" s="87" t="s">
        <v>19</v>
      </c>
      <c r="AB17" s="94" t="s">
        <v>19</v>
      </c>
      <c r="AC17" s="95" t="s">
        <v>19</v>
      </c>
      <c r="AD17" s="109" t="s">
        <v>19</v>
      </c>
      <c r="AE17" s="110">
        <f t="shared" si="1"/>
        <v>0</v>
      </c>
      <c r="AF17" s="93">
        <v>0</v>
      </c>
      <c r="AG17" s="86">
        <v>0</v>
      </c>
      <c r="AH17" s="87">
        <v>0</v>
      </c>
      <c r="AI17" s="94">
        <v>0</v>
      </c>
      <c r="AJ17" s="95">
        <v>0</v>
      </c>
      <c r="AK17" s="109">
        <v>0</v>
      </c>
      <c r="AL17" s="110">
        <f>SUM(AF17:AK17)</f>
        <v>0</v>
      </c>
      <c r="AM17" s="179">
        <v>27</v>
      </c>
      <c r="AN17" s="164">
        <f t="shared" si="3"/>
        <v>27</v>
      </c>
      <c r="AO17" s="46">
        <v>11</v>
      </c>
    </row>
    <row r="18" spans="1:41" ht="15" customHeight="1">
      <c r="A18" s="46">
        <v>12</v>
      </c>
      <c r="B18" s="61" t="s">
        <v>55</v>
      </c>
      <c r="C18" s="21">
        <v>5</v>
      </c>
      <c r="D18" s="93">
        <v>0</v>
      </c>
      <c r="E18" s="86">
        <v>1</v>
      </c>
      <c r="F18" s="87">
        <v>0</v>
      </c>
      <c r="G18" s="94">
        <v>0</v>
      </c>
      <c r="H18" s="95">
        <v>0</v>
      </c>
      <c r="I18" s="109">
        <v>3</v>
      </c>
      <c r="J18" s="110">
        <f t="shared" si="4"/>
        <v>4</v>
      </c>
      <c r="K18" s="138">
        <v>0</v>
      </c>
      <c r="L18" s="139">
        <v>0</v>
      </c>
      <c r="M18" s="140">
        <v>0</v>
      </c>
      <c r="N18" s="141">
        <v>0</v>
      </c>
      <c r="O18" s="95">
        <v>0</v>
      </c>
      <c r="P18" s="109">
        <v>3</v>
      </c>
      <c r="Q18" s="110">
        <f t="shared" si="5"/>
        <v>3</v>
      </c>
      <c r="R18" s="93" t="s">
        <v>19</v>
      </c>
      <c r="S18" s="86" t="s">
        <v>19</v>
      </c>
      <c r="T18" s="87" t="s">
        <v>19</v>
      </c>
      <c r="U18" s="113" t="s">
        <v>19</v>
      </c>
      <c r="V18" s="95" t="s">
        <v>19</v>
      </c>
      <c r="W18" s="109" t="s">
        <v>19</v>
      </c>
      <c r="X18" s="110">
        <f t="shared" si="0"/>
        <v>0</v>
      </c>
      <c r="Y18" s="91" t="s">
        <v>19</v>
      </c>
      <c r="Z18" s="84" t="s">
        <v>19</v>
      </c>
      <c r="AA18" s="85" t="s">
        <v>19</v>
      </c>
      <c r="AB18" s="94" t="s">
        <v>19</v>
      </c>
      <c r="AC18" s="95" t="s">
        <v>19</v>
      </c>
      <c r="AD18" s="109" t="s">
        <v>19</v>
      </c>
      <c r="AE18" s="110">
        <f t="shared" si="1"/>
        <v>0</v>
      </c>
      <c r="AF18" s="93">
        <v>0</v>
      </c>
      <c r="AG18" s="86">
        <v>0</v>
      </c>
      <c r="AH18" s="87">
        <v>0</v>
      </c>
      <c r="AI18" s="94">
        <v>0</v>
      </c>
      <c r="AJ18" s="95">
        <v>0</v>
      </c>
      <c r="AK18" s="109">
        <v>0</v>
      </c>
      <c r="AL18" s="110">
        <f>SUM(AF18:AK18)</f>
        <v>0</v>
      </c>
      <c r="AM18" s="179">
        <v>7</v>
      </c>
      <c r="AN18" s="164">
        <f t="shared" si="3"/>
        <v>7</v>
      </c>
      <c r="AO18" s="46">
        <v>12</v>
      </c>
    </row>
    <row r="19" spans="1:41" ht="15" customHeight="1">
      <c r="A19" s="46">
        <v>13</v>
      </c>
      <c r="B19" s="62" t="s">
        <v>57</v>
      </c>
      <c r="C19" s="3">
        <v>88</v>
      </c>
      <c r="D19" s="138">
        <v>0</v>
      </c>
      <c r="E19" s="139">
        <v>0</v>
      </c>
      <c r="F19" s="140">
        <v>0</v>
      </c>
      <c r="G19" s="141">
        <v>0</v>
      </c>
      <c r="H19" s="95">
        <v>0</v>
      </c>
      <c r="I19" s="114">
        <v>3</v>
      </c>
      <c r="J19" s="110">
        <f t="shared" si="4"/>
        <v>3</v>
      </c>
      <c r="K19" s="93" t="s">
        <v>19</v>
      </c>
      <c r="L19" s="86" t="s">
        <v>19</v>
      </c>
      <c r="M19" s="87" t="s">
        <v>19</v>
      </c>
      <c r="N19" s="94" t="s">
        <v>19</v>
      </c>
      <c r="O19" s="95" t="s">
        <v>19</v>
      </c>
      <c r="P19" s="114" t="s">
        <v>19</v>
      </c>
      <c r="Q19" s="110">
        <f t="shared" si="5"/>
        <v>0</v>
      </c>
      <c r="R19" s="93" t="s">
        <v>19</v>
      </c>
      <c r="S19" s="86" t="s">
        <v>19</v>
      </c>
      <c r="T19" s="87" t="s">
        <v>19</v>
      </c>
      <c r="U19" s="94" t="s">
        <v>19</v>
      </c>
      <c r="V19" s="95" t="s">
        <v>19</v>
      </c>
      <c r="W19" s="114" t="s">
        <v>19</v>
      </c>
      <c r="X19" s="110">
        <f t="shared" si="0"/>
        <v>0</v>
      </c>
      <c r="Y19" s="93">
        <v>0</v>
      </c>
      <c r="Z19" s="86">
        <v>0</v>
      </c>
      <c r="AA19" s="87">
        <v>0</v>
      </c>
      <c r="AB19" s="94">
        <v>0</v>
      </c>
      <c r="AC19" s="95">
        <v>0</v>
      </c>
      <c r="AD19" s="114">
        <v>3</v>
      </c>
      <c r="AE19" s="110">
        <f t="shared" si="1"/>
        <v>3</v>
      </c>
      <c r="AF19" s="93">
        <v>0</v>
      </c>
      <c r="AG19" s="86">
        <v>0</v>
      </c>
      <c r="AH19" s="87">
        <v>0</v>
      </c>
      <c r="AI19" s="94">
        <v>0</v>
      </c>
      <c r="AJ19" s="95">
        <v>0</v>
      </c>
      <c r="AK19" s="109">
        <v>0</v>
      </c>
      <c r="AL19" s="110">
        <f>SUM(AF19:AK19)</f>
        <v>0</v>
      </c>
      <c r="AM19" s="179">
        <v>6</v>
      </c>
      <c r="AN19" s="164">
        <f t="shared" si="3"/>
        <v>6</v>
      </c>
      <c r="AO19" s="46">
        <v>13</v>
      </c>
    </row>
    <row r="20" spans="1:41" ht="15" customHeight="1">
      <c r="A20" s="46">
        <v>14</v>
      </c>
      <c r="B20" s="61" t="s">
        <v>26</v>
      </c>
      <c r="C20" s="21">
        <v>7</v>
      </c>
      <c r="D20" s="138">
        <v>20</v>
      </c>
      <c r="E20" s="139">
        <v>0</v>
      </c>
      <c r="F20" s="140">
        <v>20</v>
      </c>
      <c r="G20" s="141">
        <v>3</v>
      </c>
      <c r="H20" s="95">
        <v>0</v>
      </c>
      <c r="I20" s="109">
        <v>3</v>
      </c>
      <c r="J20" s="110">
        <f t="shared" si="4"/>
        <v>46</v>
      </c>
      <c r="K20" s="93" t="s">
        <v>19</v>
      </c>
      <c r="L20" s="86" t="s">
        <v>19</v>
      </c>
      <c r="M20" s="87" t="s">
        <v>19</v>
      </c>
      <c r="N20" s="94" t="s">
        <v>19</v>
      </c>
      <c r="O20" s="95" t="s">
        <v>19</v>
      </c>
      <c r="P20" s="109" t="s">
        <v>19</v>
      </c>
      <c r="Q20" s="110">
        <f t="shared" si="5"/>
        <v>0</v>
      </c>
      <c r="R20" s="93" t="s">
        <v>19</v>
      </c>
      <c r="S20" s="86" t="s">
        <v>19</v>
      </c>
      <c r="T20" s="87" t="s">
        <v>19</v>
      </c>
      <c r="U20" s="94" t="s">
        <v>19</v>
      </c>
      <c r="V20" s="95" t="s">
        <v>19</v>
      </c>
      <c r="W20" s="109" t="s">
        <v>19</v>
      </c>
      <c r="X20" s="110">
        <f t="shared" si="0"/>
        <v>0</v>
      </c>
      <c r="Y20" s="93" t="s">
        <v>19</v>
      </c>
      <c r="Z20" s="86" t="s">
        <v>19</v>
      </c>
      <c r="AA20" s="87" t="s">
        <v>19</v>
      </c>
      <c r="AB20" s="94" t="s">
        <v>19</v>
      </c>
      <c r="AC20" s="95" t="s">
        <v>19</v>
      </c>
      <c r="AD20" s="109" t="s">
        <v>19</v>
      </c>
      <c r="AE20" s="110">
        <f t="shared" si="1"/>
        <v>0</v>
      </c>
      <c r="AF20" s="93">
        <v>0</v>
      </c>
      <c r="AG20" s="86">
        <v>0</v>
      </c>
      <c r="AH20" s="87">
        <v>0</v>
      </c>
      <c r="AI20" s="94">
        <v>0</v>
      </c>
      <c r="AJ20" s="95">
        <v>0</v>
      </c>
      <c r="AK20" s="109">
        <v>0</v>
      </c>
      <c r="AL20" s="110">
        <f t="shared" si="6"/>
        <v>0</v>
      </c>
      <c r="AM20" s="174">
        <v>3</v>
      </c>
      <c r="AN20" s="163">
        <f t="shared" si="3"/>
        <v>46</v>
      </c>
      <c r="AO20" s="46">
        <v>14</v>
      </c>
    </row>
    <row r="21" spans="1:41" ht="15" customHeight="1">
      <c r="A21" s="46">
        <v>15</v>
      </c>
      <c r="B21" s="61" t="s">
        <v>99</v>
      </c>
      <c r="C21" s="21">
        <v>8</v>
      </c>
      <c r="D21" s="93" t="s">
        <v>19</v>
      </c>
      <c r="E21" s="86" t="s">
        <v>19</v>
      </c>
      <c r="F21" s="87" t="s">
        <v>19</v>
      </c>
      <c r="G21" s="94" t="s">
        <v>19</v>
      </c>
      <c r="H21" s="95" t="s">
        <v>19</v>
      </c>
      <c r="I21" s="109" t="s">
        <v>19</v>
      </c>
      <c r="J21" s="110">
        <f t="shared" si="4"/>
        <v>0</v>
      </c>
      <c r="K21" s="93" t="s">
        <v>19</v>
      </c>
      <c r="L21" s="86" t="s">
        <v>19</v>
      </c>
      <c r="M21" s="87" t="s">
        <v>19</v>
      </c>
      <c r="N21" s="94" t="s">
        <v>19</v>
      </c>
      <c r="O21" s="95" t="s">
        <v>19</v>
      </c>
      <c r="P21" s="109" t="s">
        <v>19</v>
      </c>
      <c r="Q21" s="110">
        <f t="shared" si="5"/>
        <v>0</v>
      </c>
      <c r="R21" s="93" t="s">
        <v>19</v>
      </c>
      <c r="S21" s="86" t="s">
        <v>19</v>
      </c>
      <c r="T21" s="87" t="s">
        <v>19</v>
      </c>
      <c r="U21" s="113" t="s">
        <v>19</v>
      </c>
      <c r="V21" s="95" t="s">
        <v>19</v>
      </c>
      <c r="W21" s="109" t="s">
        <v>19</v>
      </c>
      <c r="X21" s="110">
        <f t="shared" si="0"/>
        <v>0</v>
      </c>
      <c r="Y21" s="91" t="s">
        <v>19</v>
      </c>
      <c r="Z21" s="84" t="s">
        <v>19</v>
      </c>
      <c r="AA21" s="85" t="s">
        <v>19</v>
      </c>
      <c r="AB21" s="94" t="s">
        <v>19</v>
      </c>
      <c r="AC21" s="95" t="s">
        <v>19</v>
      </c>
      <c r="AD21" s="109" t="s">
        <v>19</v>
      </c>
      <c r="AE21" s="110">
        <f t="shared" si="1"/>
        <v>0</v>
      </c>
      <c r="AF21" s="138">
        <v>20</v>
      </c>
      <c r="AG21" s="139">
        <v>3</v>
      </c>
      <c r="AH21" s="140">
        <v>0</v>
      </c>
      <c r="AI21" s="141">
        <v>2</v>
      </c>
      <c r="AJ21" s="95">
        <v>0</v>
      </c>
      <c r="AK21" s="109">
        <v>3</v>
      </c>
      <c r="AL21" s="110">
        <f>SUM(AF21:AK21)</f>
        <v>28</v>
      </c>
      <c r="AM21" s="179">
        <v>3</v>
      </c>
      <c r="AN21" s="164">
        <v>28</v>
      </c>
      <c r="AO21" s="46">
        <v>15</v>
      </c>
    </row>
    <row r="22" spans="1:41" ht="15" customHeight="1">
      <c r="A22" s="46">
        <v>16</v>
      </c>
      <c r="B22" s="60" t="s">
        <v>50</v>
      </c>
      <c r="C22" s="20">
        <v>25</v>
      </c>
      <c r="D22" s="136">
        <v>12</v>
      </c>
      <c r="E22" s="137">
        <v>0</v>
      </c>
      <c r="F22" s="134">
        <v>10</v>
      </c>
      <c r="G22" s="135">
        <v>0</v>
      </c>
      <c r="H22" s="95">
        <v>1</v>
      </c>
      <c r="I22" s="109">
        <v>3</v>
      </c>
      <c r="J22" s="110">
        <f t="shared" si="4"/>
        <v>26</v>
      </c>
      <c r="K22" s="91" t="s">
        <v>19</v>
      </c>
      <c r="L22" s="84" t="s">
        <v>19</v>
      </c>
      <c r="M22" s="85" t="s">
        <v>19</v>
      </c>
      <c r="N22" s="92" t="s">
        <v>19</v>
      </c>
      <c r="O22" s="95" t="s">
        <v>19</v>
      </c>
      <c r="P22" s="109" t="s">
        <v>19</v>
      </c>
      <c r="Q22" s="110">
        <f t="shared" si="5"/>
        <v>0</v>
      </c>
      <c r="R22" s="91" t="s">
        <v>19</v>
      </c>
      <c r="S22" s="84" t="s">
        <v>19</v>
      </c>
      <c r="T22" s="85" t="s">
        <v>19</v>
      </c>
      <c r="U22" s="94" t="s">
        <v>19</v>
      </c>
      <c r="V22" s="95" t="s">
        <v>19</v>
      </c>
      <c r="W22" s="109" t="s">
        <v>19</v>
      </c>
      <c r="X22" s="110">
        <f t="shared" si="0"/>
        <v>0</v>
      </c>
      <c r="Y22" s="91" t="s">
        <v>19</v>
      </c>
      <c r="Z22" s="84" t="s">
        <v>19</v>
      </c>
      <c r="AA22" s="85" t="s">
        <v>19</v>
      </c>
      <c r="AB22" s="94" t="s">
        <v>19</v>
      </c>
      <c r="AC22" s="95" t="s">
        <v>19</v>
      </c>
      <c r="AD22" s="109" t="s">
        <v>19</v>
      </c>
      <c r="AE22" s="110">
        <f t="shared" si="1"/>
        <v>0</v>
      </c>
      <c r="AF22" s="91">
        <v>0</v>
      </c>
      <c r="AG22" s="84">
        <v>0</v>
      </c>
      <c r="AH22" s="85">
        <v>0</v>
      </c>
      <c r="AI22" s="94">
        <v>0</v>
      </c>
      <c r="AJ22" s="95">
        <v>0</v>
      </c>
      <c r="AK22" s="109">
        <v>0</v>
      </c>
      <c r="AL22" s="110">
        <f t="shared" si="6"/>
        <v>0</v>
      </c>
      <c r="AM22" s="179">
        <v>3</v>
      </c>
      <c r="AN22" s="164">
        <f>SUM(D22:AL22)-J22-Q22-X22-AE22-AL22</f>
        <v>26</v>
      </c>
      <c r="AO22" s="46">
        <v>16</v>
      </c>
    </row>
    <row r="23" spans="1:41" ht="15" customHeight="1">
      <c r="A23" s="46">
        <v>17</v>
      </c>
      <c r="B23" s="83" t="s">
        <v>48</v>
      </c>
      <c r="C23" s="20">
        <v>28</v>
      </c>
      <c r="D23" s="136">
        <v>15</v>
      </c>
      <c r="E23" s="137">
        <v>0</v>
      </c>
      <c r="F23" s="134">
        <v>0</v>
      </c>
      <c r="G23" s="135">
        <v>0</v>
      </c>
      <c r="H23" s="89">
        <v>0</v>
      </c>
      <c r="I23" s="111">
        <v>3</v>
      </c>
      <c r="J23" s="112">
        <f t="shared" si="4"/>
        <v>18</v>
      </c>
      <c r="K23" s="91" t="s">
        <v>19</v>
      </c>
      <c r="L23" s="84" t="s">
        <v>19</v>
      </c>
      <c r="M23" s="85" t="s">
        <v>19</v>
      </c>
      <c r="N23" s="92" t="s">
        <v>19</v>
      </c>
      <c r="O23" s="89" t="s">
        <v>19</v>
      </c>
      <c r="P23" s="111" t="s">
        <v>19</v>
      </c>
      <c r="Q23" s="112">
        <f t="shared" si="5"/>
        <v>0</v>
      </c>
      <c r="R23" s="91" t="s">
        <v>19</v>
      </c>
      <c r="S23" s="84" t="s">
        <v>19</v>
      </c>
      <c r="T23" s="85" t="s">
        <v>19</v>
      </c>
      <c r="U23" s="92" t="s">
        <v>19</v>
      </c>
      <c r="V23" s="89" t="s">
        <v>19</v>
      </c>
      <c r="W23" s="111" t="s">
        <v>19</v>
      </c>
      <c r="X23" s="112">
        <f t="shared" si="0"/>
        <v>0</v>
      </c>
      <c r="Y23" s="91" t="s">
        <v>19</v>
      </c>
      <c r="Z23" s="84" t="s">
        <v>19</v>
      </c>
      <c r="AA23" s="85" t="s">
        <v>19</v>
      </c>
      <c r="AB23" s="92" t="s">
        <v>19</v>
      </c>
      <c r="AC23" s="89" t="s">
        <v>19</v>
      </c>
      <c r="AD23" s="111" t="s">
        <v>19</v>
      </c>
      <c r="AE23" s="112">
        <f t="shared" si="1"/>
        <v>0</v>
      </c>
      <c r="AF23" s="91">
        <v>0</v>
      </c>
      <c r="AG23" s="84">
        <v>0</v>
      </c>
      <c r="AH23" s="85">
        <v>0</v>
      </c>
      <c r="AI23" s="92">
        <v>0</v>
      </c>
      <c r="AJ23" s="89">
        <v>0</v>
      </c>
      <c r="AK23" s="111">
        <v>0</v>
      </c>
      <c r="AL23" s="112">
        <f t="shared" si="6"/>
        <v>0</v>
      </c>
      <c r="AM23" s="180">
        <v>3</v>
      </c>
      <c r="AN23" s="163">
        <f>SUM(D23:AL23)-J23-Q23-X23-AE23-AL23</f>
        <v>18</v>
      </c>
      <c r="AO23" s="46">
        <v>17</v>
      </c>
    </row>
    <row r="24" spans="1:41" ht="15" customHeight="1">
      <c r="A24" s="46">
        <v>18</v>
      </c>
      <c r="B24" s="62" t="s">
        <v>79</v>
      </c>
      <c r="C24" s="3">
        <v>8</v>
      </c>
      <c r="D24" s="93" t="s">
        <v>19</v>
      </c>
      <c r="E24" s="86" t="s">
        <v>19</v>
      </c>
      <c r="F24" s="87" t="s">
        <v>19</v>
      </c>
      <c r="G24" s="94" t="s">
        <v>19</v>
      </c>
      <c r="H24" s="95" t="s">
        <v>19</v>
      </c>
      <c r="I24" s="114" t="s">
        <v>19</v>
      </c>
      <c r="J24" s="110">
        <v>0</v>
      </c>
      <c r="K24" s="93" t="s">
        <v>19</v>
      </c>
      <c r="L24" s="86" t="s">
        <v>19</v>
      </c>
      <c r="M24" s="87" t="s">
        <v>19</v>
      </c>
      <c r="N24" s="94" t="s">
        <v>19</v>
      </c>
      <c r="O24" s="95" t="s">
        <v>19</v>
      </c>
      <c r="P24" s="114" t="s">
        <v>19</v>
      </c>
      <c r="Q24" s="110">
        <v>0</v>
      </c>
      <c r="R24" s="138">
        <v>10</v>
      </c>
      <c r="S24" s="139">
        <v>0</v>
      </c>
      <c r="T24" s="140">
        <v>0</v>
      </c>
      <c r="U24" s="141">
        <v>0</v>
      </c>
      <c r="V24" s="95">
        <v>0</v>
      </c>
      <c r="W24" s="114">
        <v>3</v>
      </c>
      <c r="X24" s="110">
        <f t="shared" si="0"/>
        <v>13</v>
      </c>
      <c r="Y24" s="93" t="s">
        <v>19</v>
      </c>
      <c r="Z24" s="86" t="s">
        <v>19</v>
      </c>
      <c r="AA24" s="87" t="s">
        <v>19</v>
      </c>
      <c r="AB24" s="94" t="s">
        <v>19</v>
      </c>
      <c r="AC24" s="95" t="s">
        <v>19</v>
      </c>
      <c r="AD24" s="114" t="s">
        <v>19</v>
      </c>
      <c r="AE24" s="110">
        <f t="shared" si="1"/>
        <v>0</v>
      </c>
      <c r="AF24" s="93">
        <v>0</v>
      </c>
      <c r="AG24" s="86">
        <v>0</v>
      </c>
      <c r="AH24" s="87">
        <v>0</v>
      </c>
      <c r="AI24" s="94">
        <v>0</v>
      </c>
      <c r="AJ24" s="95">
        <v>0</v>
      </c>
      <c r="AK24" s="109">
        <v>0</v>
      </c>
      <c r="AL24" s="110">
        <f t="shared" si="6"/>
        <v>0</v>
      </c>
      <c r="AM24" s="179">
        <v>3</v>
      </c>
      <c r="AN24" s="164">
        <f>SUM(D24:AL24)-J24-Q24-X24-AE24-AL24</f>
        <v>13</v>
      </c>
      <c r="AO24" s="46">
        <v>18</v>
      </c>
    </row>
    <row r="25" spans="1:41" ht="15" customHeight="1">
      <c r="A25" s="46">
        <v>19</v>
      </c>
      <c r="B25" s="62" t="s">
        <v>67</v>
      </c>
      <c r="C25" s="3">
        <v>77</v>
      </c>
      <c r="D25" s="93" t="s">
        <v>19</v>
      </c>
      <c r="E25" s="86" t="s">
        <v>19</v>
      </c>
      <c r="F25" s="87" t="s">
        <v>19</v>
      </c>
      <c r="G25" s="94" t="s">
        <v>19</v>
      </c>
      <c r="H25" s="95" t="s">
        <v>19</v>
      </c>
      <c r="I25" s="109" t="s">
        <v>19</v>
      </c>
      <c r="J25" s="110">
        <f>SUM(D25:I25)</f>
        <v>0</v>
      </c>
      <c r="K25" s="138">
        <v>0</v>
      </c>
      <c r="L25" s="139">
        <v>0</v>
      </c>
      <c r="M25" s="140">
        <v>8</v>
      </c>
      <c r="N25" s="141">
        <v>0</v>
      </c>
      <c r="O25" s="95">
        <v>0</v>
      </c>
      <c r="P25" s="109">
        <v>3</v>
      </c>
      <c r="Q25" s="110">
        <f>SUM(K25:P25)</f>
        <v>11</v>
      </c>
      <c r="R25" s="93" t="s">
        <v>19</v>
      </c>
      <c r="S25" s="86" t="s">
        <v>19</v>
      </c>
      <c r="T25" s="87" t="s">
        <v>19</v>
      </c>
      <c r="U25" s="94" t="s">
        <v>19</v>
      </c>
      <c r="V25" s="95" t="s">
        <v>19</v>
      </c>
      <c r="W25" s="109" t="s">
        <v>19</v>
      </c>
      <c r="X25" s="110">
        <f t="shared" si="0"/>
        <v>0</v>
      </c>
      <c r="Y25" s="93" t="s">
        <v>19</v>
      </c>
      <c r="Z25" s="86" t="s">
        <v>19</v>
      </c>
      <c r="AA25" s="87" t="s">
        <v>19</v>
      </c>
      <c r="AB25" s="94" t="s">
        <v>19</v>
      </c>
      <c r="AC25" s="95" t="s">
        <v>19</v>
      </c>
      <c r="AD25" s="109" t="s">
        <v>19</v>
      </c>
      <c r="AE25" s="110">
        <f t="shared" si="1"/>
        <v>0</v>
      </c>
      <c r="AF25" s="93">
        <v>0</v>
      </c>
      <c r="AG25" s="86">
        <v>0</v>
      </c>
      <c r="AH25" s="87">
        <v>0</v>
      </c>
      <c r="AI25" s="94">
        <v>0</v>
      </c>
      <c r="AJ25" s="95">
        <v>0</v>
      </c>
      <c r="AK25" s="109">
        <v>0</v>
      </c>
      <c r="AL25" s="110">
        <f t="shared" si="6"/>
        <v>0</v>
      </c>
      <c r="AM25" s="179">
        <v>3</v>
      </c>
      <c r="AN25" s="164">
        <f>SUM(D25:AL25)-J25-Q25-X25-AE25-AL25</f>
        <v>11</v>
      </c>
      <c r="AO25" s="46">
        <v>19</v>
      </c>
    </row>
    <row r="26" spans="1:41" s="52" customFormat="1" ht="15" customHeight="1">
      <c r="A26" s="53"/>
      <c r="B26" s="54"/>
      <c r="C26" s="54"/>
      <c r="D26" s="55"/>
      <c r="E26" s="55"/>
      <c r="F26" s="55"/>
      <c r="G26" s="55"/>
      <c r="H26" s="33"/>
      <c r="I26" s="33"/>
      <c r="J26" s="33"/>
      <c r="K26" s="65"/>
      <c r="L26" s="65"/>
      <c r="M26" s="65"/>
      <c r="N26" s="54"/>
      <c r="O26" s="33"/>
      <c r="P26" s="33"/>
      <c r="Q26" s="33"/>
      <c r="R26" s="54"/>
      <c r="S26" s="54"/>
      <c r="T26" s="54"/>
      <c r="U26" s="54"/>
      <c r="V26" s="33"/>
      <c r="W26" s="33"/>
      <c r="X26" s="33"/>
      <c r="Y26" s="54"/>
      <c r="Z26" s="54"/>
      <c r="AA26" s="54"/>
      <c r="AB26" s="54"/>
      <c r="AC26" s="33"/>
      <c r="AD26" s="33"/>
      <c r="AE26" s="33"/>
      <c r="AF26" s="54"/>
      <c r="AG26" s="54"/>
      <c r="AH26" s="54"/>
      <c r="AJ26" s="6"/>
      <c r="AK26" s="6"/>
      <c r="AL26" s="6"/>
      <c r="AM26" s="43"/>
      <c r="AN26" s="49"/>
      <c r="AO26" s="53"/>
    </row>
    <row r="27" spans="1:41" s="50" customFormat="1" ht="15" customHeight="1">
      <c r="A27" s="1"/>
      <c r="B27" s="5" t="s">
        <v>90</v>
      </c>
      <c r="C27" s="7"/>
      <c r="D27" s="7"/>
      <c r="E27" s="7"/>
      <c r="F27" s="7"/>
      <c r="G27" s="7"/>
      <c r="H27" s="40" t="s">
        <v>75</v>
      </c>
      <c r="I27" s="40"/>
      <c r="J27" s="6"/>
      <c r="K27" s="2"/>
      <c r="L27" s="7"/>
      <c r="M27" s="7"/>
      <c r="N27" s="7"/>
      <c r="O27" s="7"/>
      <c r="P27" s="7"/>
      <c r="Q27" s="7"/>
      <c r="R27" s="7"/>
      <c r="S27" s="7"/>
      <c r="T27" s="33" t="s">
        <v>31</v>
      </c>
      <c r="U27" s="7"/>
      <c r="V27" s="7"/>
      <c r="W27" s="7"/>
      <c r="X27" s="7"/>
      <c r="Y27" s="7"/>
      <c r="Z27" s="7"/>
      <c r="AA27" s="2"/>
      <c r="AB27" s="5" t="s">
        <v>38</v>
      </c>
      <c r="AC27" s="7"/>
      <c r="AD27" s="7"/>
      <c r="AE27" s="7"/>
      <c r="AF27" s="5"/>
      <c r="AG27" s="5"/>
      <c r="AH27" s="5"/>
      <c r="AI27" s="5"/>
      <c r="AJ27" s="7"/>
      <c r="AK27" s="7"/>
      <c r="AL27" s="6"/>
      <c r="AM27" s="177"/>
      <c r="AO27" s="56"/>
    </row>
    <row r="28" spans="1:41" s="52" customFormat="1" ht="15" customHeight="1">
      <c r="A28" s="1"/>
      <c r="B28" s="24" t="s">
        <v>8</v>
      </c>
      <c r="C28" s="25" t="s">
        <v>13</v>
      </c>
      <c r="D28" s="26"/>
      <c r="E28" s="27"/>
      <c r="F28" s="6"/>
      <c r="G28" s="6"/>
      <c r="H28" s="24" t="s">
        <v>23</v>
      </c>
      <c r="I28" s="25"/>
      <c r="J28" s="26"/>
      <c r="K28" s="41"/>
      <c r="L28" s="5"/>
      <c r="M28" s="5"/>
      <c r="N28" s="2"/>
      <c r="O28" s="6"/>
      <c r="P28" s="6"/>
      <c r="Q28" s="6"/>
      <c r="R28" s="2"/>
      <c r="S28" s="2"/>
      <c r="T28" s="42" t="s">
        <v>18</v>
      </c>
      <c r="U28" s="39"/>
      <c r="V28" s="63"/>
      <c r="W28" s="33"/>
      <c r="X28" s="6"/>
      <c r="Y28" s="2"/>
      <c r="Z28" s="2"/>
      <c r="AA28" s="5"/>
      <c r="AB28" s="5"/>
      <c r="AC28" s="33"/>
      <c r="AD28" s="33"/>
      <c r="AE28" s="33"/>
      <c r="AF28" s="5"/>
      <c r="AG28" s="2"/>
      <c r="AH28" s="2"/>
      <c r="AI28" s="2"/>
      <c r="AJ28" s="6"/>
      <c r="AK28" s="6"/>
      <c r="AL28" s="2"/>
      <c r="AM28" s="43"/>
      <c r="AN28" s="49"/>
      <c r="AO28" s="53"/>
    </row>
    <row r="29" spans="1:41" s="52" customFormat="1" ht="15" customHeight="1">
      <c r="A29" s="44"/>
      <c r="B29" s="28" t="s">
        <v>9</v>
      </c>
      <c r="C29" s="29" t="s">
        <v>14</v>
      </c>
      <c r="D29" s="30"/>
      <c r="E29" s="31"/>
      <c r="F29" s="23"/>
      <c r="G29" s="23"/>
      <c r="H29" s="28" t="s">
        <v>24</v>
      </c>
      <c r="I29" s="30"/>
      <c r="J29" s="30"/>
      <c r="K29" s="31"/>
      <c r="L29" s="30"/>
      <c r="M29" s="3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69" t="s">
        <v>32</v>
      </c>
      <c r="AC29" s="70"/>
      <c r="AD29" s="70"/>
      <c r="AE29" s="70" t="s">
        <v>37</v>
      </c>
      <c r="AF29" s="71"/>
      <c r="AG29" s="23"/>
      <c r="AH29" s="23"/>
      <c r="AI29" s="23"/>
      <c r="AJ29" s="23"/>
      <c r="AK29" s="23"/>
      <c r="AL29" s="6"/>
      <c r="AM29" s="43"/>
      <c r="AN29" s="49"/>
      <c r="AO29" s="53"/>
    </row>
    <row r="30" spans="1:41" s="51" customFormat="1" ht="15" customHeight="1">
      <c r="A30" s="1"/>
      <c r="B30" s="32" t="s">
        <v>10</v>
      </c>
      <c r="C30" s="30" t="s">
        <v>15</v>
      </c>
      <c r="D30" s="33"/>
      <c r="E30" s="34"/>
      <c r="F30" s="6"/>
      <c r="G30" s="6"/>
      <c r="H30" s="35" t="s">
        <v>25</v>
      </c>
      <c r="I30" s="37"/>
      <c r="J30" s="64"/>
      <c r="K30" s="38"/>
      <c r="L30" s="5"/>
      <c r="M30" s="2"/>
      <c r="N30" s="2"/>
      <c r="O30" s="6"/>
      <c r="P30" s="6"/>
      <c r="Q30" s="6"/>
      <c r="R30" s="2"/>
      <c r="S30" s="2"/>
      <c r="T30" s="2"/>
      <c r="U30" s="2"/>
      <c r="V30" s="6"/>
      <c r="W30" s="6"/>
      <c r="X30" s="6"/>
      <c r="Y30" s="2"/>
      <c r="Z30" s="2"/>
      <c r="AA30" s="2"/>
      <c r="AB30" s="32" t="s">
        <v>33</v>
      </c>
      <c r="AC30" s="33"/>
      <c r="AD30" s="33"/>
      <c r="AE30" s="33" t="s">
        <v>37</v>
      </c>
      <c r="AF30" s="72"/>
      <c r="AG30" s="2"/>
      <c r="AH30" s="2"/>
      <c r="AI30" s="2"/>
      <c r="AJ30" s="6"/>
      <c r="AK30" s="6"/>
      <c r="AL30" s="10"/>
      <c r="AM30" s="43"/>
      <c r="AO30" s="49"/>
    </row>
    <row r="31" spans="1:39" ht="15" customHeight="1">
      <c r="A31" s="1"/>
      <c r="B31" s="32" t="s">
        <v>11</v>
      </c>
      <c r="C31" s="29" t="s">
        <v>16</v>
      </c>
      <c r="D31" s="33"/>
      <c r="E31" s="34"/>
      <c r="F31" s="6"/>
      <c r="G31" s="6"/>
      <c r="H31" s="5"/>
      <c r="I31" s="5"/>
      <c r="K31" s="2"/>
      <c r="L31" s="5"/>
      <c r="M31" s="2"/>
      <c r="N31" s="2"/>
      <c r="R31" s="2"/>
      <c r="S31" s="2"/>
      <c r="T31" s="2"/>
      <c r="U31" s="2"/>
      <c r="Y31" s="2"/>
      <c r="Z31" s="2"/>
      <c r="AA31" s="2"/>
      <c r="AB31" s="32" t="s">
        <v>34</v>
      </c>
      <c r="AC31" s="33"/>
      <c r="AD31" s="33"/>
      <c r="AE31" s="33" t="s">
        <v>37</v>
      </c>
      <c r="AF31" s="72"/>
      <c r="AG31" s="2"/>
      <c r="AH31" s="2"/>
      <c r="AI31" s="2"/>
      <c r="AM31" s="43"/>
    </row>
    <row r="32" spans="1:39" ht="15" customHeight="1">
      <c r="A32" s="11"/>
      <c r="B32" s="35" t="s">
        <v>12</v>
      </c>
      <c r="C32" s="36" t="s">
        <v>17</v>
      </c>
      <c r="D32" s="37"/>
      <c r="E32" s="38"/>
      <c r="F32" s="2"/>
      <c r="G32" s="2"/>
      <c r="H32" s="2"/>
      <c r="I32" s="2"/>
      <c r="J32" s="2"/>
      <c r="K32" s="5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2" t="s">
        <v>35</v>
      </c>
      <c r="AC32" s="5"/>
      <c r="AD32" s="5"/>
      <c r="AE32" s="33" t="s">
        <v>37</v>
      </c>
      <c r="AF32" s="73"/>
      <c r="AG32" s="10"/>
      <c r="AH32" s="10"/>
      <c r="AI32" s="10"/>
      <c r="AJ32" s="2"/>
      <c r="AK32" s="2"/>
      <c r="AM32" s="43"/>
    </row>
    <row r="33" spans="1:39" ht="15" customHeight="1">
      <c r="A33" s="1"/>
      <c r="B33" s="2"/>
      <c r="C33" s="1"/>
      <c r="D33" s="6"/>
      <c r="E33" s="6"/>
      <c r="F33" s="6"/>
      <c r="G33" s="6"/>
      <c r="K33" s="2"/>
      <c r="L33" s="2"/>
      <c r="M33" s="2"/>
      <c r="N33" s="2"/>
      <c r="R33" s="2"/>
      <c r="S33" s="2"/>
      <c r="T33" s="2"/>
      <c r="U33" s="2"/>
      <c r="Y33" s="2"/>
      <c r="Z33" s="2"/>
      <c r="AA33" s="2"/>
      <c r="AB33" s="35" t="s">
        <v>36</v>
      </c>
      <c r="AC33" s="64"/>
      <c r="AD33" s="64"/>
      <c r="AE33" s="64" t="s">
        <v>37</v>
      </c>
      <c r="AF33" s="38"/>
      <c r="AG33" s="2"/>
      <c r="AH33" s="2"/>
      <c r="AI33" s="2"/>
      <c r="AM33" s="43"/>
    </row>
    <row r="34" spans="1:39" ht="15" customHeight="1">
      <c r="A34" s="11"/>
      <c r="B34" s="147" t="s">
        <v>93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"/>
      <c r="AF34" s="2"/>
      <c r="AG34" s="10"/>
      <c r="AH34" s="10"/>
      <c r="AI34" s="10"/>
      <c r="AJ34" s="10"/>
      <c r="AK34" s="10"/>
      <c r="AM34" s="43"/>
    </row>
    <row r="35" spans="1:39" ht="15.75">
      <c r="A35" s="1"/>
      <c r="B35" s="146" t="s">
        <v>92</v>
      </c>
      <c r="C35" s="1"/>
      <c r="D35" s="6"/>
      <c r="E35" s="6"/>
      <c r="F35" s="6"/>
      <c r="G35" s="6"/>
      <c r="K35" s="2"/>
      <c r="L35" s="2"/>
      <c r="M35" s="2"/>
      <c r="N35" s="2"/>
      <c r="R35" s="2"/>
      <c r="S35" s="2"/>
      <c r="T35" s="2"/>
      <c r="U35" s="2"/>
      <c r="Y35" s="2"/>
      <c r="Z35" s="2"/>
      <c r="AA35" s="2"/>
      <c r="AG35" s="2"/>
      <c r="AH35" s="2"/>
      <c r="AI35" s="2"/>
      <c r="AM35" s="43"/>
    </row>
    <row r="36" spans="2:39" ht="15.75">
      <c r="B36" s="146" t="s">
        <v>91</v>
      </c>
      <c r="AM36" s="43"/>
    </row>
    <row r="37" ht="15.75">
      <c r="AM37" s="43"/>
    </row>
    <row r="38" ht="15.75">
      <c r="AM38" s="43"/>
    </row>
    <row r="39" ht="15.75">
      <c r="AM39" s="43"/>
    </row>
    <row r="40" ht="15.75">
      <c r="AM40" s="43"/>
    </row>
    <row r="41" ht="15.75">
      <c r="AM41" s="43"/>
    </row>
    <row r="42" ht="15.75">
      <c r="AM42" s="43"/>
    </row>
    <row r="43" ht="15.75">
      <c r="AM43" s="43"/>
    </row>
    <row r="44" spans="29:39" ht="15.75">
      <c r="AC44" s="15"/>
      <c r="AD44" s="15"/>
      <c r="AM44" s="43"/>
    </row>
    <row r="45" spans="8:39" ht="15.75">
      <c r="H45" s="15"/>
      <c r="I45" s="15"/>
      <c r="O45" s="15"/>
      <c r="P45" s="15"/>
      <c r="V45" s="15"/>
      <c r="W45" s="15"/>
      <c r="AJ45" s="15"/>
      <c r="AK45" s="15"/>
      <c r="AM45" s="43"/>
    </row>
    <row r="46" ht="15.75">
      <c r="AM46" s="43"/>
    </row>
    <row r="47" ht="15.75">
      <c r="AM47" s="43"/>
    </row>
    <row r="48" ht="15.75">
      <c r="AM48" s="43"/>
    </row>
    <row r="49" ht="15.75">
      <c r="AM49" s="43"/>
    </row>
    <row r="50" spans="31:39" ht="15.75">
      <c r="AE50" s="15"/>
      <c r="AM50" s="43"/>
    </row>
    <row r="51" spans="10:39" ht="15.75">
      <c r="J51" s="15"/>
      <c r="Q51" s="15"/>
      <c r="X51" s="15"/>
      <c r="AL51" s="15"/>
      <c r="AM51" s="43"/>
    </row>
    <row r="52" ht="15.75">
      <c r="AM52" s="43"/>
    </row>
    <row r="53" ht="15.75">
      <c r="AM53" s="43"/>
    </row>
    <row r="54" ht="15.75">
      <c r="AM54" s="43"/>
    </row>
    <row r="55" ht="15.75">
      <c r="AM55" s="43"/>
    </row>
    <row r="56" ht="15.75">
      <c r="AM56" s="43"/>
    </row>
    <row r="57" ht="15.75">
      <c r="AM57" s="43"/>
    </row>
    <row r="58" ht="15.75">
      <c r="AM58" s="43"/>
    </row>
    <row r="59" ht="15.75">
      <c r="AM59" s="43"/>
    </row>
    <row r="60" ht="15.75">
      <c r="AM60" s="43"/>
    </row>
    <row r="61" ht="15.75">
      <c r="AM61" s="43"/>
    </row>
  </sheetData>
  <sheetProtection/>
  <mergeCells count="5">
    <mergeCell ref="D5:J5"/>
    <mergeCell ref="K5:Q5"/>
    <mergeCell ref="R5:X5"/>
    <mergeCell ref="Y5:AE5"/>
    <mergeCell ref="AF5:AL5"/>
  </mergeCells>
  <printOptions/>
  <pageMargins left="0" right="0" top="0.14" bottom="0" header="0.5118110236220472" footer="0.5118110236220472"/>
  <pageSetup fitToHeight="1" fitToWidth="1" horizontalDpi="300" verticalDpi="300" orientation="landscape" paperSize="9" scale="70" r:id="rId1"/>
  <ignoredErrors>
    <ignoredError sqref="X24 J7 J14 J11 J22:J23 J8:J10 J12:J13 J15:J18 J21 X12 J19:J20" formulaRange="1"/>
    <ignoredError sqref="AN14 A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Giru's Cial de Alimentos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Heverson Caus Bastos.</dc:creator>
  <cp:keywords/>
  <dc:description/>
  <cp:lastModifiedBy>federaçao</cp:lastModifiedBy>
  <cp:lastPrinted>2013-11-14T13:59:30Z</cp:lastPrinted>
  <dcterms:created xsi:type="dcterms:W3CDTF">2002-11-16T14:27:16Z</dcterms:created>
  <dcterms:modified xsi:type="dcterms:W3CDTF">2013-11-14T14:01:28Z</dcterms:modified>
  <cp:category/>
  <cp:version/>
  <cp:contentType/>
  <cp:contentStatus/>
</cp:coreProperties>
</file>